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转移支付补助项目支出预算表11" sheetId="16" r:id="rId16"/>
    <sheet name="部门项目中期规划预算表12" sheetId="17" r:id="rId17"/>
  </sheets>
  <definedNames>
    <definedName name="_xlnm._FilterDatabase" localSheetId="6" hidden="1">部门基本支出预算表04!$A$7:$W$58</definedName>
    <definedName name="_xlnm._FilterDatabase" localSheetId="7" hidden="1">'部门项目支出预算表05-1'!$A$7:$W$41</definedName>
    <definedName name="_xlnm.Print_Titles" localSheetId="3">'部门财政拨款收支预算总表02-1'!$1:$6</definedName>
    <definedName name="_xlnm.Print_Titles" localSheetId="4">'一般公共预算支出预算表02-2'!$1:$5</definedName>
    <definedName name="_xlnm.Print_Titles" localSheetId="5">“三公”经费支出预算表03!$1:$6</definedName>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<sst xmlns="http://schemas.openxmlformats.org/spreadsheetml/2006/main" count="1626" uniqueCount="518">
  <si>
    <t>预算01-1表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</si>
  <si>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</si>
  <si>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</si>
  <si>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</si>
  <si>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</si>
  <si>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</si>
  <si>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</si>
  <si>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</si>
  <si>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</si>
  <si>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</si>
  <si>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</si>
  <si>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</si>
  <si>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</si>
  <si>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</si>
  <si>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</si>
  <si>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</si>
  <si>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</si>
  <si>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</si>
  <si>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</si>
  <si>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</si>
  <si>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</si>
  <si>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</si>
  <si>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</si>
  <si>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</si>
  <si>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</si>
  <si>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</si>
  <si>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　</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</si>
  <si>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</si>
  <si>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</si>
  <si>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</si>
  <si>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</si>
  <si>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</si>
  <si>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</si>
  <si>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</si>
  <si>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</si>
  <si>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</si>
  <si>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</si>
  <si>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</si>
  <si>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</si>
  <si>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</si>
  <si>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</si>
  <si>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</si>
  <si>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</si>
  <si>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</si>
  <si>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</si>
  <si>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</si>
  <si>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</si>
  <si>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</si>
  <si>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</si>
  <si>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</si>
  <si>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</si>
  <si>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</si>
  <si>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</si>
  <si>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</si>
  <si>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</si>
  <si>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</si>
  <si>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</si>
  <si>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</si>
  <si>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</si>
  <si>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</si>
  <si>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</si>
  <si>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</si>
  <si>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</si>
  <si>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</si>
  <si>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</si>
  <si>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</si>
  <si>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</si>
  <si>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</si>
  <si>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</si>
  <si>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253001</t>
  </si>
  <si>
    <t>中国共产党临沧市临翔区纪律检查委员会</t>
  </si>
  <si>
    <t>预算01-3表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</si>
  <si>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</si>
  <si>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</si>
  <si>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</si>
  <si>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</si>
  <si>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</si>
  <si>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</si>
  <si>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</si>
  <si>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</si>
  <si>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</si>
  <si>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</si>
  <si>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</si>
  <si>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</si>
  <si>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</si>
  <si>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20111</t>
  </si>
  <si>
    <t>纪检监察事务</t>
  </si>
  <si>
    <t>2011101</t>
  </si>
  <si>
    <t>行政运行</t>
  </si>
  <si>
    <t>2011102</t>
  </si>
  <si>
    <t>一般行政管理事务</t>
  </si>
  <si>
    <t>2011106</t>
  </si>
  <si>
    <t>巡视工作</t>
  </si>
  <si>
    <t>2011199</t>
  </si>
  <si>
    <t>其他纪检监察事务支出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</si>
  <si>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</si>
  <si>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</si>
  <si>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</si>
  <si>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</si>
  <si>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</si>
  <si>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</si>
  <si>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</si>
  <si>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</si>
  <si>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</si>
  <si>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</si>
  <si>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</si>
  <si>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</si>
  <si>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</si>
  <si>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</si>
  <si>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</si>
  <si>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</si>
  <si>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</si>
  <si>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</si>
  <si>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</si>
  <si>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</si>
  <si>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</si>
  <si>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</si>
  <si>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</si>
  <si>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</si>
  <si>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</si>
  <si>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</si>
  <si>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</si>
  <si>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</si>
  <si>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</si>
  <si>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</si>
  <si>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</si>
  <si>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</si>
  <si>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</si>
  <si>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</si>
  <si>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</si>
  <si>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</si>
  <si>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</si>
  <si>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</si>
  <si>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</si>
  <si>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</si>
  <si>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</si>
  <si>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</si>
  <si>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</si>
  <si>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</si>
  <si>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</si>
  <si>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</si>
  <si>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</si>
  <si>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</si>
  <si>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</si>
  <si>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</si>
  <si>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</si>
  <si>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</si>
  <si>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</si>
  <si>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</si>
  <si>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</si>
  <si>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</si>
  <si>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</si>
  <si>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</si>
  <si>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</si>
  <si>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</si>
  <si>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</si>
  <si>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</si>
  <si>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</si>
  <si>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</si>
  <si>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</si>
  <si>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</si>
  <si>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</si>
  <si>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</si>
  <si>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部门预算支出功能分类科目</t>
  </si>
  <si>
    <t>人员经费</t>
  </si>
  <si>
    <t>公用经费</t>
  </si>
  <si>
    <t>1</t>
  </si>
  <si>
    <t>2</t>
  </si>
  <si>
    <t>3</t>
  </si>
  <si>
    <t>5</t>
  </si>
  <si>
    <t>6</t>
  </si>
  <si>
    <t>7</t>
  </si>
  <si>
    <t>预算03表</t>
  </si>
  <si>
    <t>资金性质</t>
  </si>
  <si>
    <t>“三公”经费合计</t>
  </si>
  <si>
    <t>因公出国（境）费</t>
  </si>
  <si>
    <t>公务用车购置及运行费</t>
  </si>
  <si>
    <t>公务接待费</t>
  </si>
  <si>
    <t>公务用车购置费</t>
  </si>
  <si>
    <t>公务用车运行费</t>
  </si>
  <si>
    <t>上级资金</t>
  </si>
  <si>
    <t>本级财力安排</t>
  </si>
  <si>
    <t>自有资金</t>
  </si>
  <si>
    <t>非财政拨款</t>
  </si>
  <si>
    <t>预算04表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</si>
  <si>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</si>
  <si>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</si>
  <si>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</si>
  <si>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</si>
  <si>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</si>
  <si>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</si>
  <si>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</si>
  <si>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</si>
  <si>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</si>
  <si>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</si>
  <si>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</si>
  <si>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</si>
  <si>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</si>
  <si>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</si>
  <si>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</si>
  <si>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</si>
  <si>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</si>
  <si>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530902231100001416253</t>
  </si>
  <si>
    <t>事业人员支出工资</t>
  </si>
  <si>
    <t>30101</t>
  </si>
  <si>
    <t>基本工资</t>
  </si>
  <si>
    <t>530902210000000017923</t>
  </si>
  <si>
    <t>行政人员支出工资</t>
  </si>
  <si>
    <t>30102</t>
  </si>
  <si>
    <t>津贴补贴</t>
  </si>
  <si>
    <t>30103</t>
  </si>
  <si>
    <t>奖金</t>
  </si>
  <si>
    <t>530902231100001416249</t>
  </si>
  <si>
    <t>行政人员绩效考核奖励（2017年提高标准部分）</t>
  </si>
  <si>
    <t>30107</t>
  </si>
  <si>
    <t>绩效工资</t>
  </si>
  <si>
    <t>530902231100001416251</t>
  </si>
  <si>
    <t>绩效工资（2017年提高标准部分）</t>
  </si>
  <si>
    <t>530902210000000017924</t>
  </si>
  <si>
    <t>社会保障缴费</t>
  </si>
  <si>
    <t>30108</t>
  </si>
  <si>
    <t>机关事业单位基本养老保险缴费</t>
  </si>
  <si>
    <t>30110</t>
  </si>
  <si>
    <t>职工基本医疗保险缴费</t>
  </si>
  <si>
    <t>30111</t>
  </si>
  <si>
    <t>公务员医疗补助缴费</t>
  </si>
  <si>
    <t>30112</t>
  </si>
  <si>
    <t>其他社会保障缴费</t>
  </si>
  <si>
    <t>530902210000000017925</t>
  </si>
  <si>
    <t>30113</t>
  </si>
  <si>
    <t>530902241100002313403</t>
  </si>
  <si>
    <t>公务接待费（公用经费）</t>
  </si>
  <si>
    <t>30217</t>
  </si>
  <si>
    <t>530902241100002313386</t>
  </si>
  <si>
    <t>公务用车运行维护费（公用经费）</t>
  </si>
  <si>
    <t>30231</t>
  </si>
  <si>
    <t>公务用车运行维护费</t>
  </si>
  <si>
    <t>530902210000000017926</t>
  </si>
  <si>
    <t>一般公用经费</t>
  </si>
  <si>
    <t>30209</t>
  </si>
  <si>
    <t>物业管理费</t>
  </si>
  <si>
    <t>30206</t>
  </si>
  <si>
    <t>电费</t>
  </si>
  <si>
    <t>30205</t>
  </si>
  <si>
    <t>水费</t>
  </si>
  <si>
    <t>30211</t>
  </si>
  <si>
    <t>差旅费</t>
  </si>
  <si>
    <t>30207</t>
  </si>
  <si>
    <t>邮电费</t>
  </si>
  <si>
    <t>30216</t>
  </si>
  <si>
    <t>培训费</t>
  </si>
  <si>
    <t>30213</t>
  </si>
  <si>
    <t>维修（护）费</t>
  </si>
  <si>
    <t>30239</t>
  </si>
  <si>
    <t>其他交通费用</t>
  </si>
  <si>
    <t>30202</t>
  </si>
  <si>
    <t>印刷费</t>
  </si>
  <si>
    <t>30201</t>
  </si>
  <si>
    <t>办公费</t>
  </si>
  <si>
    <t>30226</t>
  </si>
  <si>
    <t>劳务费</t>
  </si>
  <si>
    <t>530902210000000017927</t>
  </si>
  <si>
    <t>工会经费</t>
  </si>
  <si>
    <t>30228</t>
  </si>
  <si>
    <t>530902210000000020207</t>
  </si>
  <si>
    <t>行政人员公务交通补贴</t>
  </si>
  <si>
    <t>530902241100002313250</t>
  </si>
  <si>
    <t>原渠道发放退休费</t>
  </si>
  <si>
    <t>30302</t>
  </si>
  <si>
    <t>退休费</t>
  </si>
  <si>
    <t>30307</t>
  </si>
  <si>
    <t>医疗费补助</t>
  </si>
  <si>
    <t>530902261100005083698</t>
  </si>
  <si>
    <t>离退休干部党支部工作经费</t>
  </si>
  <si>
    <t>预算05-1表</t>
  </si>
  <si>
    <t>项目分类</t>
  </si>
  <si>
    <t>项目单位</t>
  </si>
  <si>
    <t>经济科目编码</t>
  </si>
  <si>
    <t>经济科目名称</t>
  </si>
  <si>
    <t>本年拨款</t>
  </si>
  <si>
    <t>其中：本次下达</t>
  </si>
  <si>
    <t>2025年基层纪检监察机关转移支付专款资金</t>
  </si>
  <si>
    <t>专项业务类</t>
  </si>
  <si>
    <t>530902251100004690921</t>
  </si>
  <si>
    <t>31002</t>
  </si>
  <si>
    <t>办公设备购置</t>
  </si>
  <si>
    <t>2025年纪委监委办案、谈话室建设、执法设备购置等项目专款资金</t>
  </si>
  <si>
    <t>530902251100004294393</t>
  </si>
  <si>
    <t>31001</t>
  </si>
  <si>
    <t>房屋建筑物购建</t>
  </si>
  <si>
    <t>2025年纪委监委办案等项目专款资金</t>
  </si>
  <si>
    <t>530902261100005190207</t>
  </si>
  <si>
    <t>2025年纪委信息化建设项目专款资金</t>
  </si>
  <si>
    <t>530902251100004741913</t>
  </si>
  <si>
    <t>2025年清廉云南临沧实践项目专款资金</t>
  </si>
  <si>
    <t>530902261100005190118</t>
  </si>
  <si>
    <t>纪委办案谈话室建设专款资金</t>
  </si>
  <si>
    <t>530902261100005369252</t>
  </si>
  <si>
    <t>纪委全会会议经费</t>
  </si>
  <si>
    <t>530902200000000000776</t>
  </si>
  <si>
    <t>巡察工作经费</t>
  </si>
  <si>
    <t>530902200000000000918</t>
  </si>
  <si>
    <t>执收执罚各项工作经费</t>
  </si>
  <si>
    <t>530902200000000000919</t>
  </si>
  <si>
    <t>自有资金各项经费</t>
  </si>
  <si>
    <t>事业发展类</t>
  </si>
  <si>
    <t>530902261100005110151</t>
  </si>
  <si>
    <t>30204</t>
  </si>
  <si>
    <t>手续费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</si>
  <si>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</si>
  <si>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</si>
  <si>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</si>
  <si>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</si>
  <si>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</si>
  <si>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</si>
  <si>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</si>
  <si>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</si>
  <si>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</si>
  <si>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</si>
  <si>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</si>
  <si>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   依会议章程全会作会议报告，总结上年工作，安排部署来年工作，接受监督。根据区委常委会会议通过的会议时间、地点、议程等，及时下发会议通知，安排参会人员食宿，并认真拟写、校核、影印相关会议文件、资料，确保会议的顺利召开。会议支出预算按照区级机关会议费管理办法测算。全会的召开有利于总结上年规划来年纪检监察工作，推进纪检监察工作进一步发展。</t>
  </si>
  <si>
    <t>产出指标</t>
  </si>
  <si>
    <t>数量指标</t>
  </si>
  <si>
    <t>参加会议人数</t>
  </si>
  <si>
    <t>&gt;=</t>
  </si>
  <si>
    <t>60</t>
  </si>
  <si>
    <t>人</t>
  </si>
  <si>
    <t>定量指标</t>
  </si>
  <si>
    <t>全会全面总结过去一年的工作经验，并对未来一年的工作作安排部署，确保未来一年的工作做到让组织放心让群众满意</t>
  </si>
  <si>
    <t>质量指标</t>
  </si>
  <si>
    <t>会议目标实现程度</t>
  </si>
  <si>
    <t>基本达成目标</t>
  </si>
  <si>
    <t>定性指标</t>
  </si>
  <si>
    <t>全会全面总结过年一年的工作经验，并对未来一年的工作作安排部署，确保未来一年的工作做到让组织放心让群众满意</t>
  </si>
  <si>
    <t>时效指标</t>
  </si>
  <si>
    <t>是否在年初召开会议</t>
  </si>
  <si>
    <t>=</t>
  </si>
  <si>
    <t>是</t>
  </si>
  <si>
    <t>依规定</t>
  </si>
  <si>
    <t>依据《党章》，年初召开纪委全会。依会议章程全会做会议报告，总结上年工作，安排部署来年工作，接受监督。根据区委常委会议通过的会议时间、地点、议程等，及时下发会议通知，安排参会人员食宿，并认真拟写、校核、影印相关会议文件、资料，确保会议的顺利召开。会议支出预算按照区级机关会议费管理办法测算。全会的召开有利于总结上年规划来年纪律监察工作，推进纪律监察工作进一步发展。</t>
  </si>
  <si>
    <t>效益指标</t>
  </si>
  <si>
    <t>可持续影响</t>
  </si>
  <si>
    <t>是否有会议部署的工作总结情况</t>
  </si>
  <si>
    <t>有</t>
  </si>
  <si>
    <t>满意度指标</t>
  </si>
  <si>
    <t>服务对象满意度</t>
  </si>
  <si>
    <t>群众满意度</t>
  </si>
  <si>
    <t>90</t>
  </si>
  <si>
    <t>%</t>
  </si>
  <si>
    <t>本年预计实施资金2000元，通过资金保障，弥补机关一般性支出不足问题</t>
  </si>
  <si>
    <t>资金到位数</t>
  </si>
  <si>
    <t>1500</t>
  </si>
  <si>
    <t>元</t>
  </si>
  <si>
    <t>反映预算部门（单位）实际资金到位数。</t>
  </si>
  <si>
    <t>资金保障次数</t>
  </si>
  <si>
    <t>4</t>
  </si>
  <si>
    <t>次</t>
  </si>
  <si>
    <t>反映预算部门（单位）组织开展各类培训的人次。</t>
  </si>
  <si>
    <t>资金使用率</t>
  </si>
  <si>
    <t>反映预算部门（单位）自有资金使用频率情况
使用率=（资金实际使用数/资金总量）*100%。</t>
  </si>
  <si>
    <t>社会效益</t>
  </si>
  <si>
    <t>促成成果数</t>
  </si>
  <si>
    <t>个</t>
  </si>
  <si>
    <t>反映资金弥补经费不足促进成果达成的数量情况，如提出建设性意见、建议的数量等。</t>
  </si>
  <si>
    <t>职工满意度</t>
  </si>
  <si>
    <t>反映职工对返还的自有资金使用管理等的满意度。
满意度=（对资金整体满意的职工人数/职工总人数）*100%</t>
  </si>
  <si>
    <t>信息化建设设备设施配置进一步得到提升，各信息化工作平台安全平稳运行。</t>
  </si>
  <si>
    <t>购置设备数量</t>
  </si>
  <si>
    <t>10</t>
  </si>
  <si>
    <t>台（套）</t>
  </si>
  <si>
    <t>反映购置数量完成情况。</t>
  </si>
  <si>
    <t>验收通过率</t>
  </si>
  <si>
    <t>95</t>
  </si>
  <si>
    <t>反映设备购置的产品质量情况。
验收通过率=（通过验收的购置数量/购置总数量）*100%。</t>
  </si>
  <si>
    <t>信息建设设备设施配置进一步得到提升，各信息化工作平台安全平稳运行。</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</si>
  <si>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</si>
  <si>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</si>
  <si>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</si>
  <si>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</si>
  <si>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</si>
  <si>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</si>
  <si>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&lt;=</t>
  </si>
  <si>
    <t>15</t>
  </si>
  <si>
    <t>万元</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</si>
  <si>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</si>
  <si>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</si>
  <si>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</si>
  <si>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</si>
  <si>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</si>
  <si>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</si>
  <si>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依据《临沧市临翔区人民政府办公室关于非税收入纳入综合预算管理有关工作的通知》要求，积极发挥部门职能作用，加大纪检监察工作力度，查处腐败，维护公平，挽回经济损失。</t>
  </si>
  <si>
    <t>罚没收入数</t>
  </si>
  <si>
    <t>300</t>
  </si>
  <si>
    <t>工作任务</t>
  </si>
  <si>
    <t>涉案资金应收尽收率</t>
  </si>
  <si>
    <t>部分预算安排执罚单位征收成本30%至100%</t>
  </si>
  <si>
    <t>罚没收入缴库及时率</t>
  </si>
  <si>
    <t>增加非税收入</t>
  </si>
  <si>
    <t>工作具体情况</t>
  </si>
  <si>
    <t>达到满意度90%以上</t>
  </si>
  <si>
    <t xml:space="preserve">  保持惩处力度，持续传导乡镇纪委自办案件压力。紧盯乡村振兴、惠民富民、防止规模性返贫致贫等方面政策措施落实情况强化监督执纪，严查贪污侵占、截留挪用、虚报冒领、吃拿卡要等问题，坚决惩治“蝇贪蚁腐”，坚决斩断伸向群众利益的“黑手”。经过不断努力，全区干部队伍中担当作为、勤政廉政的主流更加壮大，反腐败斗争的政治环境、社会环境、舆论环境更加有利。广大干部能够全面认识、正确看待临翔反腐败斗争形势，既看到依然严峻的一面，也看到过硬成果不断显现的一面，理直气壮地肯定全区干部队伍主流是好的，理直气壮地肯定正风肃纪反腐成效是明显的。</t>
  </si>
  <si>
    <t>监督检查次数（轮次）</t>
  </si>
  <si>
    <t>12</t>
  </si>
  <si>
    <t>反映参与检查核查的工作人数。</t>
  </si>
  <si>
    <t>办理案件数</t>
  </si>
  <si>
    <t>20</t>
  </si>
  <si>
    <t>反映检查核查形成的报告（总结）个数。</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</si>
  <si>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</si>
  <si>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</si>
  <si>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</si>
  <si>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</si>
  <si>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案件办结时限</t>
  </si>
  <si>
    <t>天</t>
  </si>
  <si>
    <t>反映是否按时完成检查核查任务。
检查任务及时完成率=及时完成检查（核查）任务数/完成检查（核查）任务数*100%</t>
  </si>
  <si>
    <t>安全感指数增加率</t>
  </si>
  <si>
    <t>反映相关检查核查结果依法公开情况。
检查结果公开率</t>
  </si>
  <si>
    <t>服务群众满意度</t>
  </si>
  <si>
    <t>反映服务对象对检查核查工作的整体满意情况。</t>
  </si>
  <si>
    <t xml:space="preserve">  协助区委制定年度工作要点、“十大行动”重点任务清单，召开工作推进会议，推动党组织“一把手”抓清廉建设和廉洁从政专题述责述廉，强化清廉建设“责任共同体”。进一步细化纪检监察机关监督推动、调度推动、示范推动清廉建设工作措施，形成更多项目化、载体化的抓手。推进以廉洁教育、廉洁文化为重点的清廉单元建设，营造崇廉尚洁的良好氛围。</t>
  </si>
  <si>
    <t>开展培训或活动次数</t>
  </si>
  <si>
    <t>反映预算部门（单位）组织开展各类培训活动的次数。</t>
  </si>
  <si>
    <t>支持共建单位个数</t>
  </si>
  <si>
    <t>根据工作实际情况及实施职能部门</t>
  </si>
  <si>
    <t>考核验收通过率</t>
  </si>
  <si>
    <t>反映预算部门（单位）组织开展清廉云南临沧实践活动工作情况。
通过率=（实际通过数量/应参加考核数量）*100%。</t>
  </si>
  <si>
    <t>抽查及时率</t>
  </si>
  <si>
    <t>反映是否按时完成抽查任务。
抽查任务及时完成率=及时完成抽查任务数/完成抽查任务数*100%</t>
  </si>
  <si>
    <t>是否形成清廉文化共识</t>
  </si>
  <si>
    <t>反映实施清廉实践开展的效果情况</t>
  </si>
  <si>
    <t>社会公众满意度</t>
  </si>
  <si>
    <t>反映服务对象对清廉实践工作的整体满意情况。</t>
  </si>
  <si>
    <t xml:space="preserve">   健全完善政治监督具体化精准化常态化工作机制，分时段、分领域开展专项监督，开展河道采砂和森林资源领域政治监督“回头看”。深入开展矿产资源领域专项整治，及时发现、处置、通报责任和措施不力以及背后的纪律作风等问题，努力为全区经济社会和谐发展提供较优良的政治生态环境。</t>
  </si>
  <si>
    <t>完成检查报告数量</t>
  </si>
  <si>
    <t>开展检查（核查）次数</t>
  </si>
  <si>
    <t>反映检查核查的次数情况。</t>
  </si>
  <si>
    <t>检查（核查）任务及时完成率</t>
  </si>
  <si>
    <t>问题整改落实率</t>
  </si>
  <si>
    <t>反映检查核查发现问题的整改落实情况。
问题整改落实率=（实际整改问题数/现场检查发现问题数）*100%</t>
  </si>
  <si>
    <t>满意度</t>
  </si>
  <si>
    <t xml:space="preserve">    依据年度巡察工作要点，把准巡察政治定位、政治内涵、政治方向，坚定不移深化政治巡察，推动我区巡察工作质效提升。实行“1+1+1”巡察整改联动协作机制，对巡察整改情况开展常态化监督检查，推动巡察与其他监督发现问题集成整改；进一步压实巡察整改主体责任，推动区委巡察约谈工作规范化、制度化、常态化。</t>
  </si>
  <si>
    <t>开展巡察轮次</t>
  </si>
  <si>
    <t>巡察工作文件通知</t>
  </si>
  <si>
    <t>巡察问题整改率</t>
  </si>
  <si>
    <t>年内巡察计划通知</t>
  </si>
  <si>
    <t>是否按计划时间完成巡察任务</t>
  </si>
  <si>
    <t>工作文件通知</t>
  </si>
  <si>
    <t>居民知晓率</t>
  </si>
  <si>
    <t>目标任务</t>
  </si>
  <si>
    <t>《临翔区巡察工作规划》</t>
  </si>
  <si>
    <t xml:space="preserve">   项目拟实现的主要目标是严格按照审批及合同约定等，2026年8月份以前完成谈话室建设1座共3层9间400余平方米建设，为纪检监察查办案件提供强有力的基础条件，进一步提升办案效率，为全区风清气正打下坚实基础。</t>
  </si>
  <si>
    <t>工程总量</t>
  </si>
  <si>
    <t>400</t>
  </si>
  <si>
    <t>平方米/公里/立方/亩等</t>
  </si>
  <si>
    <t>反映新建、改造、修缮工程量完成情况。</t>
  </si>
  <si>
    <t>主体工程完成率</t>
  </si>
  <si>
    <t>反映主体工程完成情况。
主体工程完成率=（按计划完成主体工程的工程量/计划完成主体工程量）*100%。</t>
  </si>
  <si>
    <t>工程数量</t>
  </si>
  <si>
    <t>9</t>
  </si>
  <si>
    <t>个/标段</t>
  </si>
  <si>
    <t>反映工程设计实现的功能数量或工程的相对独立单元的数量。</t>
  </si>
  <si>
    <t xml:space="preserve">   项目拟实现的主要目标是严格按照审批及合同约定等，2026年8月份以前完成谈话室建设1座共3层9间400余平方建设，为纪检监察查办案件提供强有力的基础条件，进一步提升办案效率，为全区风清气正打下坚石基础。</t>
  </si>
  <si>
    <t>安全事故发生率</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</si>
  <si>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</si>
  <si>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</si>
  <si>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</si>
  <si>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</si>
  <si>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</si>
  <si>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</si>
  <si>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</si>
  <si>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设计功能实现率</t>
  </si>
  <si>
    <t>反映建设项目设施设计功能的实现情况。
设计功能实现率=（实际实现设计功能数/计划实现设计功能数）*100%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</si>
  <si>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</si>
  <si>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</si>
  <si>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</si>
  <si>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</si>
  <si>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预算06表</t>
  </si>
  <si>
    <t>政府性基金预算支出预算表</t>
  </si>
  <si>
    <t>单位名称：全部</t>
  </si>
  <si>
    <t>单位:元</t>
  </si>
  <si>
    <t>本年政府性基金预算支出</t>
  </si>
  <si>
    <t>注：本单位不涉及此内容，所以公开空表。</t>
  </si>
  <si>
    <t>预算07表</t>
  </si>
  <si>
    <t>预算项目</t>
  </si>
  <si>
    <t>采购项目</t>
  </si>
  <si>
    <t>采购目录</t>
  </si>
  <si>
    <t>计量
单位</t>
  </si>
  <si>
    <t>数量</t>
  </si>
  <si>
    <t>面向中小企业预留资金</t>
  </si>
  <si>
    <t>政府性
基金</t>
  </si>
  <si>
    <t>国有资本经营收益</t>
  </si>
  <si>
    <t>财政专户管理的收入</t>
  </si>
  <si>
    <t>物业管理服务</t>
  </si>
  <si>
    <t>预算08表</t>
  </si>
  <si>
    <t>政府购买服务项目</t>
  </si>
  <si>
    <t>政府购买服务目录</t>
  </si>
  <si>
    <t>政府性基金</t>
  </si>
  <si>
    <t>预算09-1表</t>
  </si>
  <si>
    <t>单位名称（项目）</t>
  </si>
  <si>
    <t>地区</t>
  </si>
  <si>
    <t>-</t>
  </si>
  <si>
    <t>注：根据现行财政管理体制，乡镇（街道）作为区本级部门编制年初预算，所以无县对下专项转移支付情况，此表为空表。</t>
  </si>
  <si>
    <t>预算09-2表</t>
  </si>
  <si>
    <t>预算10表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</si>
  <si>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</si>
  <si>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</si>
  <si>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</si>
  <si>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</si>
  <si>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</si>
  <si>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</si>
  <si>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</si>
  <si>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</si>
  <si>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注：本单位2026年无新增资产，所以此表为空表。</t>
  </si>
  <si>
    <t>预算11表</t>
  </si>
  <si>
    <t>上级补助</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</si>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</sst>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8">
    <font>
      <sz val="9"/>
      <color rgb="FF000000"/>
      <name val="Microsoft YaHei UI"/>
      <charset val="134"/>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1.25"/>
      <name val="宋体"/>
      <charset val="134"/>
    </font>
    <font>
      <sz val="9"/>
      <name val="宋体"/>
      <charset val="134"/>
    </font>
    <font>
      <sz val="11.25"/>
      <color rgb="FF000000"/>
      <name val="宋体"/>
      <charset val="134"/>
    </font>
    <font>
      <b/>
      <sz val="22"/>
      <color rgb="FF000000"/>
      <name val="宋体"/>
      <charset val="134"/>
    </font>
    <font>
      <sz val="10"/>
      <color rgb="FFFFFFFF"/>
      <name val="宋体"/>
      <charset val="134"/>
    </font>
    <font>
      <b/>
      <sz val="21"/>
      <color rgb="FF000000"/>
      <name val="宋体"/>
      <charset val="134"/>
    </font>
    <font>
      <sz val="10"/>
      <color theme="1"/>
      <name val="宋体"/>
      <charset val="134"/>
    </font>
    <font>
      <sz val="11"/>
      <color theme="1"/>
      <name val="宋体"/>
      <charset val="134"/>
    </font>
    <font>
      <sz val="12"/>
      <color theme="1"/>
      <name val="宋体"/>
      <charset val="134"/>
    </font>
    <font>
      <sz val="12"/>
      <color rgb="FF000000"/>
      <name val="宋体"/>
      <charset val="134"/>
    </font>
    <font>
      <sz val="9"/>
      <color theme="1"/>
      <name val="宋体"/>
      <charset val="134"/>
    </font>
    <font>
      <sz val="20"/>
      <color rgb="FF000000"/>
      <name val="宋体"/>
      <charset val="134"/>
    </font>
    <font>
      <b/>
      <sz val="10"/>
      <color rgb="FF000000"/>
      <name val="宋体"/>
      <charset val="134"/>
    </font>
    <font>
      <b/>
      <sz val="9"/>
      <color rgb="FF000000"/>
      <name val="宋体"/>
      <charset val="134"/>
    </font>
    <font>
      <b/>
      <sz val="9"/>
      <name val="宋体"/>
      <charset val="134"/>
    </font>
    <font>
      <sz val="10"/>
      <color rgb="FF000000"/>
      <name val="Arial"/>
      <charset val="134"/>
    </font>
    <font>
      <sz val="28"/>
      <color rgb="FF000000"/>
      <name val="宋体"/>
      <charset val="134"/>
    </font>
    <font>
      <sz val="10"/>
      <color rgb="FF000000"/>
      <name val="Microsoft YaHei UI"/>
      <charset val="134"/>
    </font>
    <font>
      <sz val="30"/>
      <color rgb="FF000000"/>
      <name val="宋体"/>
      <charset val="134"/>
    </font>
    <font>
      <sz val="19"/>
      <color rgb="FF000000"/>
      <name val="宋体"/>
      <charset val="134"/>
    </font>
    <font>
      <b/>
      <sz val="11"/>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protection locked="0"/>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202">
    <xf numFmtId="0" fontId="0" fillId="0" borderId="0" xfId="0" applyFont="1">
      <alignment vertical="top"/>
      <protection locked="0"/>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lignment horizontal="left" vertical="center"/>
      <protection locked="0"/>
    </xf>
    <xf numFmtId="0" fontId="4" fillId="0" borderId="7" xfId="0" applyFont="1" applyBorder="1" applyAlignment="1">
      <alignment horizontal="center" vertical="center" wrapText="1"/>
      <protection locked="0"/>
    </xf>
    <xf numFmtId="176" fontId="7" fillId="0" borderId="7" xfId="0" applyNumberFormat="1" applyFont="1" applyBorder="1" applyAlignment="1">
      <alignment horizontal="right" vertical="center"/>
      <protection locked="0"/>
    </xf>
    <xf numFmtId="49" fontId="7" fillId="0" borderId="7" xfId="50" applyNumberFormat="1" applyFont="1" applyBorder="1" applyProtection="1">
      <alignment horizontal="left" vertical="center" wrapText="1"/>
      <protection locked="0"/>
    </xf>
    <xf numFmtId="0" fontId="1" fillId="0" borderId="7" xfId="0" applyFont="1" applyBorder="1" applyAlignment="1" applyProtection="1">
      <alignment horizont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4" fillId="0" borderId="7" xfId="0" applyFont="1" applyBorder="1" applyAlignment="1" applyProtection="1">
      <alignment horizontal="left" vertical="center" wrapText="1"/>
    </xf>
    <xf numFmtId="0" fontId="7" fillId="0" borderId="7" xfId="0" applyFont="1" applyBorder="1" applyAlignment="1">
      <alignment horizontal="center" vertical="center"/>
      <protection locked="0"/>
    </xf>
    <xf numFmtId="0" fontId="4" fillId="0" borderId="0" xfId="0" applyFont="1" applyAlignment="1">
      <alignment horizontal="right" vertical="center"/>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1"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6" fillId="0" borderId="0" xfId="0" applyFont="1" applyAlignment="1">
      <alignment horizontal="center" vertical="center"/>
      <protection locked="0"/>
    </xf>
    <xf numFmtId="0" fontId="4" fillId="0" borderId="7" xfId="0" applyFont="1" applyBorder="1" applyAlignment="1" applyProtection="1">
      <alignment vertical="center" wrapText="1"/>
    </xf>
    <xf numFmtId="0" fontId="4" fillId="0" borderId="7" xfId="0" applyFont="1" applyBorder="1" applyAlignment="1" applyProtection="1">
      <alignment horizontal="center" vertical="center" wrapText="1"/>
    </xf>
    <xf numFmtId="0" fontId="4" fillId="0" borderId="7" xfId="0" applyFont="1" applyBorder="1" applyAlignment="1" applyProtection="1">
      <alignment horizontal="right" vertical="center" wrapText="1"/>
    </xf>
    <xf numFmtId="0" fontId="1" fillId="0" borderId="7" xfId="0" applyFont="1" applyBorder="1" applyAlignment="1" applyProtection="1">
      <alignment horizontal="center" vertical="center"/>
    </xf>
    <xf numFmtId="176" fontId="7" fillId="0" borderId="0" xfId="0" applyNumberFormat="1" applyFont="1" applyBorder="1" applyAlignment="1">
      <alignment horizontal="left" vertical="center"/>
      <protection locked="0"/>
    </xf>
    <xf numFmtId="0" fontId="1" fillId="0" borderId="0" xfId="0" applyFont="1" applyBorder="1" applyAlignment="1" applyProtection="1">
      <alignment horizontal="left" vertical="center"/>
    </xf>
    <xf numFmtId="0" fontId="4" fillId="0" borderId="0" xfId="0" applyFont="1" applyBorder="1" applyAlignment="1" applyProtection="1">
      <alignment horizontal="left" vertical="center" wrapText="1"/>
    </xf>
    <xf numFmtId="0" fontId="7" fillId="0" borderId="0" xfId="0" applyFont="1" applyBorder="1" applyAlignment="1">
      <alignment horizontal="left" vertical="top"/>
      <protection locked="0"/>
    </xf>
    <xf numFmtId="0" fontId="4" fillId="0" borderId="0" xfId="0" applyFont="1">
      <alignment vertical="top"/>
      <protection locked="0"/>
    </xf>
    <xf numFmtId="0" fontId="3" fillId="0" borderId="0" xfId="0" applyFont="1" applyAlignment="1">
      <alignment horizontal="center" vertical="center"/>
      <protection locked="0"/>
    </xf>
    <xf numFmtId="0" fontId="5" fillId="0" borderId="7" xfId="0" applyFont="1" applyBorder="1" applyAlignment="1">
      <alignment horizontal="center" vertical="center"/>
      <protection locked="0"/>
    </xf>
    <xf numFmtId="0" fontId="4" fillId="0" borderId="7" xfId="0" applyFont="1" applyBorder="1" applyAlignment="1">
      <alignment horizontal="center" vertical="center"/>
      <protection locked="0"/>
    </xf>
    <xf numFmtId="0" fontId="1" fillId="0" borderId="0" xfId="0" applyFont="1" applyAlignment="1" applyProtection="1">
      <alignment horizontal="right" vertical="center"/>
    </xf>
    <xf numFmtId="0" fontId="9" fillId="0" borderId="0" xfId="0" applyFont="1" applyAlignment="1" applyProtection="1">
      <alignment horizontal="center" vertical="center" wrapText="1"/>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1" fillId="0" borderId="0" xfId="0" applyFont="1" applyAlignment="1" applyProtection="1">
      <alignment wrapText="1"/>
    </xf>
    <xf numFmtId="0" fontId="5" fillId="0" borderId="8" xfId="0" applyFont="1" applyBorder="1" applyAlignment="1" applyProtection="1">
      <alignment horizontal="center" vertical="center" wrapText="1"/>
    </xf>
    <xf numFmtId="0" fontId="5" fillId="0" borderId="7" xfId="0" applyFont="1" applyBorder="1" applyAlignment="1" applyProtection="1">
      <alignment horizontal="center" vertical="center"/>
    </xf>
    <xf numFmtId="0" fontId="1" fillId="0" borderId="0" xfId="0" applyFont="1" applyAlignment="1">
      <protection locked="0"/>
    </xf>
    <xf numFmtId="0" fontId="4"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9" xfId="0" applyFont="1" applyBorder="1" applyAlignment="1" applyProtection="1">
      <alignment horizontal="center" vertical="center" wrapText="1"/>
    </xf>
    <xf numFmtId="0" fontId="5" fillId="0" borderId="9" xfId="0" applyFont="1" applyBorder="1" applyAlignment="1">
      <alignment horizontal="center" vertical="center" wrapText="1"/>
      <protection locked="0"/>
    </xf>
    <xf numFmtId="0" fontId="5" fillId="0" borderId="3" xfId="0" applyFont="1" applyBorder="1" applyAlignment="1">
      <alignment horizontal="center" vertical="center" wrapText="1"/>
      <protection locked="0"/>
    </xf>
    <xf numFmtId="0" fontId="5" fillId="0" borderId="10" xfId="0" applyFont="1" applyBorder="1" applyAlignment="1" applyProtection="1">
      <alignment horizontal="center" vertical="center" wrapText="1"/>
    </xf>
    <xf numFmtId="0" fontId="5" fillId="0" borderId="10" xfId="0" applyFont="1" applyBorder="1" applyAlignment="1">
      <alignment horizontal="center" vertical="center" wrapTex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1" xfId="0" applyFont="1" applyBorder="1" applyAlignment="1">
      <alignment horizontal="left" vertical="center" wrapText="1"/>
      <protection locked="0"/>
    </xf>
    <xf numFmtId="0" fontId="4" fillId="0" borderId="6" xfId="0" applyFont="1" applyBorder="1" applyAlignment="1" applyProtection="1">
      <alignment horizontal="center" vertical="center" wrapText="1"/>
    </xf>
    <xf numFmtId="0" fontId="4" fillId="0" borderId="7" xfId="0" applyFont="1" applyBorder="1" applyAlignment="1">
      <alignment horizontal="center" vertical="top"/>
      <protection locked="0"/>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5" fillId="0" borderId="3" xfId="0" applyFont="1" applyBorder="1" applyAlignment="1">
      <alignment horizontal="center" vertical="center"/>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protection locked="0"/>
    </xf>
    <xf numFmtId="0" fontId="5" fillId="0" borderId="12"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0" fontId="5" fillId="0" borderId="11" xfId="0" applyFont="1" applyBorder="1" applyAlignment="1" applyProtection="1">
      <alignment horizontal="center" vertical="center"/>
    </xf>
    <xf numFmtId="0" fontId="4" fillId="0" borderId="11" xfId="0" applyFont="1" applyBorder="1" applyAlignment="1" applyProtection="1">
      <alignment horizontal="right" vertical="center"/>
    </xf>
    <xf numFmtId="0" fontId="4" fillId="0" borderId="6" xfId="0" applyFont="1" applyBorder="1" applyAlignment="1" applyProtection="1">
      <alignment horizontal="left" vertical="center" wrapText="1" indent="1"/>
    </xf>
    <xf numFmtId="0" fontId="10" fillId="0" borderId="0" xfId="0" applyFont="1" applyAlignment="1">
      <alignment horizontal="right"/>
      <protection locked="0"/>
    </xf>
    <xf numFmtId="49" fontId="10"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1" fillId="0" borderId="0" xfId="0" applyFont="1" applyAlignment="1">
      <alignment horizontal="center" vertical="center" wrapText="1"/>
      <protection locked="0"/>
    </xf>
    <xf numFmtId="0" fontId="11" fillId="0" borderId="0" xfId="0" applyFont="1" applyAlignment="1">
      <alignment horizontal="center" vertical="center"/>
      <protection locked="0"/>
    </xf>
    <xf numFmtId="0" fontId="11"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9" xfId="0" applyNumberFormat="1" applyFont="1" applyBorder="1" applyAlignment="1">
      <alignment horizontal="center" vertical="center" wrapText="1"/>
      <protection locked="0"/>
    </xf>
    <xf numFmtId="0" fontId="5" fillId="0" borderId="9"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0" fontId="5" fillId="0" borderId="11" xfId="0" applyFont="1" applyBorder="1" applyAlignment="1">
      <alignment horizontal="center" vertical="center"/>
      <protection locked="0"/>
    </xf>
    <xf numFmtId="0" fontId="8" fillId="0" borderId="6" xfId="0" applyFont="1" applyBorder="1" applyAlignment="1">
      <alignment horizontal="center" vertical="center"/>
      <protection locked="0"/>
    </xf>
    <xf numFmtId="49" fontId="8" fillId="0" borderId="11" xfId="0" applyNumberFormat="1" applyFont="1" applyBorder="1" applyAlignment="1">
      <alignment horizontal="center" vertical="center"/>
      <protection locked="0"/>
    </xf>
    <xf numFmtId="0" fontId="8" fillId="0" borderId="11" xfId="0" applyFont="1" applyBorder="1" applyAlignment="1">
      <alignment horizontal="center" vertical="center"/>
      <protection locked="0"/>
    </xf>
    <xf numFmtId="0" fontId="8" fillId="0" borderId="11" xfId="0" applyFont="1" applyBorder="1" applyAlignment="1" applyProtection="1">
      <alignment horizontal="center" vertical="center"/>
    </xf>
    <xf numFmtId="0" fontId="4" fillId="0" borderId="6" xfId="0" applyFont="1" applyBorder="1" applyAlignment="1">
      <alignment horizontal="left" vertical="center" wrapText="1"/>
      <protection locked="0"/>
    </xf>
    <xf numFmtId="0" fontId="4" fillId="0" borderId="6" xfId="0" applyFont="1" applyBorder="1" applyAlignment="1">
      <alignment horizontal="center" vertical="center" wrapText="1"/>
      <protection locked="0"/>
    </xf>
    <xf numFmtId="49" fontId="1" fillId="0" borderId="7" xfId="0" applyNumberFormat="1" applyFont="1" applyBorder="1" applyAlignment="1" applyProtection="1">
      <alignment horizontal="center"/>
    </xf>
    <xf numFmtId="3" fontId="8"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indent="2"/>
    </xf>
    <xf numFmtId="0" fontId="1" fillId="0" borderId="0" xfId="0" applyFont="1" applyProtection="1">
      <alignment vertical="top"/>
    </xf>
    <xf numFmtId="3" fontId="6" fillId="0" borderId="7" xfId="0" applyNumberFormat="1"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3" xfId="0" applyFont="1" applyBorder="1" applyAlignment="1">
      <alignment horizontal="center" vertical="center" wrapText="1"/>
      <protection locked="0"/>
    </xf>
    <xf numFmtId="0" fontId="5" fillId="0" borderId="5" xfId="0" applyFont="1" applyBorder="1" applyAlignment="1">
      <alignment horizontal="center" vertical="center"/>
      <protection locked="0"/>
    </xf>
    <xf numFmtId="0" fontId="1"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8"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1" fillId="0" borderId="0" xfId="0" applyFont="1" applyAlignment="1" applyProtection="1">
      <alignment horizontal="center"/>
    </xf>
    <xf numFmtId="0" fontId="12" fillId="0" borderId="0" xfId="0" applyFont="1" applyAlignment="1" applyProtection="1">
      <alignment horizontal="center" wrapText="1"/>
    </xf>
    <xf numFmtId="0" fontId="1" fillId="0" borderId="0" xfId="0" applyFont="1" applyAlignment="1" applyProtection="1">
      <alignment horizontal="center" wrapText="1"/>
    </xf>
    <xf numFmtId="0" fontId="13" fillId="0" borderId="6" xfId="0" applyFont="1" applyBorder="1" applyAlignment="1">
      <alignment horizontal="center" vertical="center" wrapText="1"/>
      <protection locked="0"/>
    </xf>
    <xf numFmtId="0" fontId="8" fillId="0" borderId="7" xfId="0" applyFont="1" applyBorder="1" applyAlignment="1">
      <alignment horizontal="center" vertical="center"/>
      <protection locked="0"/>
    </xf>
    <xf numFmtId="0" fontId="14" fillId="0" borderId="7" xfId="0" applyFont="1" applyBorder="1" applyAlignment="1">
      <alignment horizontal="center" vertical="center"/>
      <protection locked="0"/>
    </xf>
    <xf numFmtId="0" fontId="15" fillId="0" borderId="7" xfId="0" applyFont="1" applyBorder="1" applyAlignment="1" applyProtection="1">
      <alignment horizontal="center" vertical="center"/>
    </xf>
    <xf numFmtId="0" fontId="15" fillId="0" borderId="2" xfId="0" applyFont="1" applyBorder="1" applyAlignment="1" applyProtection="1">
      <alignment horizontal="center" vertical="center"/>
    </xf>
    <xf numFmtId="176" fontId="16" fillId="0" borderId="7" xfId="0" applyNumberFormat="1" applyFont="1" applyBorder="1" applyAlignment="1" applyProtection="1">
      <alignment horizontal="right" vertical="center"/>
    </xf>
    <xf numFmtId="176" fontId="16" fillId="0" borderId="7" xfId="0" applyNumberFormat="1" applyFont="1" applyBorder="1" applyAlignment="1" applyProtection="1">
      <alignment horizontal="center" vertical="center"/>
    </xf>
    <xf numFmtId="0" fontId="7" fillId="0" borderId="0" xfId="0" applyFont="1" applyAlignment="1">
      <alignment vertical="center"/>
      <protection locked="0"/>
    </xf>
    <xf numFmtId="49" fontId="1" fillId="0" borderId="0" xfId="0" applyNumberFormat="1" applyFont="1" applyAlignment="1" applyProtection="1">
      <alignment vertical="center"/>
    </xf>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49" fontId="8" fillId="0" borderId="7" xfId="0" applyNumberFormat="1" applyFont="1" applyBorder="1" applyAlignment="1" applyProtection="1">
      <alignment horizontal="center" vertical="center"/>
    </xf>
    <xf numFmtId="0" fontId="8" fillId="0" borderId="7" xfId="0" applyFont="1" applyBorder="1" applyAlignment="1" applyProtection="1">
      <alignment horizontal="center" vertical="center"/>
    </xf>
    <xf numFmtId="49" fontId="8" fillId="0" borderId="7" xfId="0" applyNumberFormat="1" applyFont="1" applyBorder="1" applyAlignment="1">
      <alignment horizontal="center" vertical="center"/>
      <protection locked="0"/>
    </xf>
    <xf numFmtId="0" fontId="4" fillId="0" borderId="7" xfId="0" applyFont="1" applyBorder="1" applyAlignment="1" applyProtection="1">
      <alignment horizontal="left" vertical="center" wrapText="1" indent="1"/>
    </xf>
    <xf numFmtId="0" fontId="17" fillId="0" borderId="0" xfId="0" applyFont="1" applyAlignment="1" applyProtection="1">
      <alignment horizontal="center" vertical="center"/>
    </xf>
    <xf numFmtId="0" fontId="18" fillId="0" borderId="0" xfId="0" applyFont="1" applyAlignment="1" applyProtection="1">
      <alignment horizontal="center" vertical="center"/>
    </xf>
    <xf numFmtId="0" fontId="4" fillId="0" borderId="7" xfId="0" applyFont="1" applyBorder="1" applyAlignment="1" applyProtection="1">
      <alignment vertical="center"/>
    </xf>
    <xf numFmtId="0" fontId="4" fillId="0" borderId="7" xfId="0" applyFont="1" applyBorder="1" applyAlignment="1">
      <alignment vertical="center"/>
      <protection locked="0"/>
    </xf>
    <xf numFmtId="0" fontId="19" fillId="0" borderId="7" xfId="0" applyFont="1" applyBorder="1" applyAlignment="1" applyProtection="1">
      <alignment horizontal="center" vertical="center"/>
    </xf>
    <xf numFmtId="0" fontId="7" fillId="0" borderId="7" xfId="0" applyFont="1" applyBorder="1" applyAlignment="1">
      <alignment horizontal="left" vertical="center"/>
      <protection locked="0"/>
    </xf>
    <xf numFmtId="0" fontId="19" fillId="0" borderId="7" xfId="0" applyFont="1" applyBorder="1" applyAlignment="1">
      <alignment horizontal="center" vertical="center"/>
      <protection locked="0"/>
    </xf>
    <xf numFmtId="0" fontId="7" fillId="0" borderId="7" xfId="0" applyFont="1" applyBorder="1">
      <alignment vertical="top"/>
      <protection locked="0"/>
    </xf>
    <xf numFmtId="176" fontId="20" fillId="0" borderId="7" xfId="0" applyNumberFormat="1" applyFont="1" applyBorder="1" applyAlignment="1">
      <alignment horizontal="right" vertical="center"/>
      <protection locked="0"/>
    </xf>
    <xf numFmtId="0" fontId="21" fillId="0" borderId="0" xfId="0" applyFont="1" applyProtection="1">
      <alignment vertical="top"/>
    </xf>
    <xf numFmtId="0" fontId="22"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4" fillId="0" borderId="7" xfId="0" applyFont="1" applyBorder="1" applyAlignment="1" applyProtection="1">
      <alignment horizontal="left" vertical="center" indent="1"/>
    </xf>
    <xf numFmtId="0" fontId="7" fillId="0" borderId="7" xfId="0" applyFont="1" applyBorder="1" applyAlignment="1">
      <alignment horizontal="left" vertical="center" indent="2"/>
      <protection locked="0"/>
    </xf>
    <xf numFmtId="0" fontId="7" fillId="0" borderId="7" xfId="0" applyFont="1" applyBorder="1" applyAlignment="1" applyProtection="1">
      <alignment horizontal="left" vertical="center" indent="2"/>
    </xf>
    <xf numFmtId="0" fontId="7" fillId="0" borderId="2" xfId="0" applyFont="1" applyBorder="1" applyAlignment="1">
      <alignment horizontal="center" vertical="center" wrapText="1"/>
      <protection locked="0"/>
    </xf>
    <xf numFmtId="0" fontId="7" fillId="0" borderId="4" xfId="0" applyFont="1" applyBorder="1" applyAlignment="1" applyProtection="1">
      <alignment horizontal="center" vertical="center" wrapText="1"/>
    </xf>
    <xf numFmtId="0" fontId="23" fillId="0" borderId="0" xfId="0" applyFont="1" applyAlignment="1" applyProtection="1"/>
    <xf numFmtId="0" fontId="24" fillId="0" borderId="0" xfId="0" applyFont="1" applyAlignment="1" applyProtection="1">
      <alignment horizontal="center" vertical="center"/>
    </xf>
    <xf numFmtId="0" fontId="5" fillId="0" borderId="0" xfId="0" applyFont="1" applyAlignment="1" applyProtection="1">
      <alignment vertical="center"/>
    </xf>
    <xf numFmtId="0" fontId="6" fillId="0" borderId="1" xfId="0" applyFont="1" applyBorder="1" applyAlignment="1">
      <alignment horizontal="center" vertical="center" wrapText="1"/>
      <protection locked="0"/>
    </xf>
    <xf numFmtId="0" fontId="6" fillId="0" borderId="9"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6" xfId="0" applyFont="1" applyBorder="1" applyAlignment="1" applyProtection="1">
      <alignment horizontal="center" vertical="center"/>
    </xf>
    <xf numFmtId="0" fontId="4" fillId="0" borderId="11" xfId="0" applyFont="1" applyBorder="1" applyAlignment="1" applyProtection="1">
      <alignment horizontal="center" vertical="center"/>
    </xf>
    <xf numFmtId="0" fontId="24" fillId="0" borderId="0" xfId="0" applyFont="1" applyAlignment="1">
      <alignment horizontal="center" vertical="center"/>
      <protection locked="0"/>
    </xf>
    <xf numFmtId="0" fontId="5" fillId="0" borderId="0" xfId="0" applyFont="1" applyAlignment="1">
      <alignment vertical="center"/>
      <protection locked="0"/>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12" xfId="0" applyFont="1" applyBorder="1" applyAlignment="1" applyProtection="1">
      <alignment horizontal="center" vertical="center"/>
    </xf>
    <xf numFmtId="0" fontId="6" fillId="0" borderId="11"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5" fillId="0" borderId="0" xfId="0" applyFont="1" applyAlignment="1" applyProtection="1">
      <alignment horizontal="center" vertical="top"/>
    </xf>
    <xf numFmtId="0" fontId="26" fillId="0" borderId="0" xfId="0" applyFont="1" applyAlignment="1" applyProtection="1">
      <alignment horizontal="center" vertical="center"/>
    </xf>
    <xf numFmtId="0" fontId="7" fillId="0" borderId="4" xfId="0" applyFont="1" applyBorder="1" applyAlignment="1">
      <alignment horizontal="left" vertical="center"/>
      <protection locked="0"/>
    </xf>
    <xf numFmtId="0" fontId="7" fillId="0" borderId="6" xfId="0" applyFont="1" applyBorder="1" applyAlignment="1">
      <alignment horizontal="left" vertical="center"/>
      <protection locked="0"/>
    </xf>
    <xf numFmtId="0" fontId="7" fillId="0" borderId="11" xfId="0" applyFont="1" applyBorder="1" applyAlignment="1">
      <alignment horizontal="left" vertical="center"/>
      <protection locked="0"/>
    </xf>
    <xf numFmtId="0" fontId="27" fillId="0" borderId="6" xfId="0" applyFont="1" applyBorder="1" applyAlignment="1">
      <alignment vertical="center"/>
      <protection locked="0"/>
    </xf>
    <xf numFmtId="0" fontId="20" fillId="0" borderId="6" xfId="0" applyFont="1" applyBorder="1" applyAlignment="1">
      <alignment horizontal="center" vertical="center"/>
      <protection locked="0"/>
    </xf>
    <xf numFmtId="0" fontId="19" fillId="0" borderId="6" xfId="0" applyFont="1" applyBorder="1" applyAlignment="1" applyProtection="1">
      <alignment horizontal="center" vertical="center"/>
    </xf>
    <xf numFmtId="0" fontId="4" fillId="0" borderId="6" xfId="0" applyFont="1" applyBorder="1" applyAlignment="1" applyProtection="1">
      <alignment horizontal="left" vertical="center"/>
    </xf>
    <xf numFmtId="0" fontId="19" fillId="0" borderId="6" xfId="0" applyFont="1" applyBorder="1" applyAlignment="1">
      <alignment horizontal="center" vertical="center"/>
      <protection locked="0"/>
    </xf>
    <xf numFmtId="0" fontId="4" fillId="0" borderId="7" xfId="0" applyFont="1" applyBorder="1" applyAlignment="1" applyProtection="1" quotePrefix="1">
      <alignment horizontal="left" vertical="center" indent="1"/>
    </xf>
    <xf numFmtId="0" fontId="7" fillId="0" borderId="7" xfId="0" applyFont="1" applyBorder="1" applyAlignment="1" quotePrefix="1">
      <alignment horizontal="left" vertical="center" indent="2"/>
      <protection locked="0"/>
    </xf>
    <xf numFmtId="0" fontId="7" fillId="0" borderId="7" xfId="0" applyFont="1" applyBorder="1" applyAlignment="1" applyProtection="1" quotePrefix="1">
      <alignment horizontal="left" vertical="center" indent="2"/>
    </xf>
    <xf numFmtId="0" fontId="4" fillId="0" borderId="7" xfId="0" applyFont="1" applyBorder="1" applyAlignment="1" applyProtection="1" quotePrefix="1">
      <alignment horizontal="left" vertical="center" wrapText="1" indent="2"/>
    </xf>
    <xf numFmtId="0" fontId="4" fillId="0" borderId="6" xfId="0" applyFont="1" applyBorder="1" applyAlignment="1" applyProtection="1" quotePrefix="1">
      <alignment horizontal="left" vertical="center" wrapText="1" inden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Zeros="0" tabSelected="1" topLeftCell="A15" workbookViewId="0">
      <selection activeCell="A7" sqref="A7"/>
    </sheetView>
  </sheetViews>
  <sheetFormatPr defaultColWidth="10.6571428571429" defaultRowHeight="12" customHeight="1" outlineLevelCol="3"/>
  <cols>
    <col min="1" max="1" width="37.1619047619048" customWidth="1"/>
    <col min="2" max="2" width="41.5047619047619" customWidth="1"/>
    <col min="3" max="3" width="42.6571428571429" customWidth="1"/>
    <col min="4" max="4" width="39.5047619047619" customWidth="1"/>
  </cols>
  <sheetData>
    <row r="1" ht="15" customHeight="1" spans="4:4">
      <c r="D1" s="32" t="s">
        <v>0</v>
      </c>
    </row>
    <row r="2" ht="36" customHeight="1" spans="1:4">
      <c r="A2" s="4" t="str">
        <f>"2026"&amp;"年部门财务收支预算总表"</f>
        <v>2026年部门财务收支预算总表</v>
      </c>
      <c r="B2" s="192"/>
      <c r="C2" s="192"/>
      <c r="D2" s="192"/>
    </row>
    <row r="3" ht="18.75" customHeight="1" spans="1:4">
      <c r="A3" s="34" t="str">
        <f>"单位名称："&amp;"中国共产党临沧市临翔区纪律检查委员会"</f>
        <v>单位名称：中国共产党临沧市临翔区纪律检查委员会</v>
      </c>
      <c r="B3" s="193"/>
      <c r="C3" s="193"/>
      <c r="D3" s="32" t="s">
        <v>1</v>
      </c>
    </row>
    <row r="4" ht="18.75" customHeight="1" spans="1:4">
      <c r="A4" s="11" t="s">
        <v>2</v>
      </c>
      <c r="B4" s="13"/>
      <c r="C4" s="11" t="s">
        <v>3</v>
      </c>
      <c r="D4" s="13"/>
    </row>
    <row r="5" ht="18.75" customHeight="1" spans="1:4">
      <c r="A5" s="26" t="s">
        <v>4</v>
      </c>
      <c r="B5" s="26" t="str">
        <f>"2026"&amp;"年预算数"</f>
        <v>2026年预算数</v>
      </c>
      <c r="C5" s="26" t="s">
        <v>5</v>
      </c>
      <c r="D5" s="26" t="str">
        <f>"2026"&amp;"年预算数"</f>
        <v>2026年预算数</v>
      </c>
    </row>
    <row r="6" ht="18.75" customHeight="1" spans="1:4">
      <c r="A6" s="28"/>
      <c r="B6" s="28"/>
      <c r="C6" s="28"/>
      <c r="D6" s="28"/>
    </row>
    <row r="7" ht="18.75" customHeight="1" spans="1:4">
      <c r="A7" s="127" t="s">
        <v>6</v>
      </c>
      <c r="B7" s="23">
        <v>27923991.12</v>
      </c>
      <c r="C7" s="127" t="s">
        <v>7</v>
      </c>
      <c r="D7" s="23">
        <v>22210548.27</v>
      </c>
    </row>
    <row r="8" ht="18.75" customHeight="1" spans="1:4">
      <c r="A8" s="127" t="s">
        <v>8</v>
      </c>
      <c r="B8" s="23"/>
      <c r="C8" s="127" t="s">
        <v>9</v>
      </c>
      <c r="D8" s="23"/>
    </row>
    <row r="9" ht="18.75" customHeight="1" spans="1:4">
      <c r="A9" s="127" t="s">
        <v>10</v>
      </c>
      <c r="B9" s="23"/>
      <c r="C9" s="127" t="s">
        <v>11</v>
      </c>
      <c r="D9" s="23"/>
    </row>
    <row r="10" ht="18.75" customHeight="1" spans="1:4">
      <c r="A10" s="127" t="s">
        <v>12</v>
      </c>
      <c r="B10" s="23"/>
      <c r="C10" s="127" t="s">
        <v>13</v>
      </c>
      <c r="D10" s="23"/>
    </row>
    <row r="11" ht="18.75" customHeight="1" spans="1:4">
      <c r="A11" s="155" t="s">
        <v>14</v>
      </c>
      <c r="B11" s="23">
        <v>2700</v>
      </c>
      <c r="C11" s="194" t="s">
        <v>15</v>
      </c>
      <c r="D11" s="23"/>
    </row>
    <row r="12" ht="18.75" customHeight="1" spans="1:4">
      <c r="A12" s="195" t="s">
        <v>16</v>
      </c>
      <c r="B12" s="23"/>
      <c r="C12" s="196" t="s">
        <v>17</v>
      </c>
      <c r="D12" s="23"/>
    </row>
    <row r="13" ht="18.75" customHeight="1" spans="1:4">
      <c r="A13" s="195" t="s">
        <v>18</v>
      </c>
      <c r="B13" s="23"/>
      <c r="C13" s="196" t="s">
        <v>19</v>
      </c>
      <c r="D13" s="23"/>
    </row>
    <row r="14" ht="18.75" customHeight="1" spans="1:4">
      <c r="A14" s="195" t="s">
        <v>20</v>
      </c>
      <c r="B14" s="23"/>
      <c r="C14" s="196" t="s">
        <v>21</v>
      </c>
      <c r="D14" s="23">
        <v>2672542.84</v>
      </c>
    </row>
    <row r="15" ht="18.75" customHeight="1" spans="1:4">
      <c r="A15" s="195" t="s">
        <v>22</v>
      </c>
      <c r="B15" s="23"/>
      <c r="C15" s="196" t="s">
        <v>23</v>
      </c>
      <c r="D15" s="23">
        <v>1462702.09</v>
      </c>
    </row>
    <row r="16" ht="18.75" customHeight="1" spans="1:4">
      <c r="A16" s="195" t="s">
        <v>24</v>
      </c>
      <c r="B16" s="23">
        <v>2700</v>
      </c>
      <c r="C16" s="195" t="s">
        <v>25</v>
      </c>
      <c r="D16" s="23"/>
    </row>
    <row r="17" ht="18.75" customHeight="1" spans="1:4">
      <c r="A17" s="195" t="s">
        <v>26</v>
      </c>
      <c r="B17" s="23"/>
      <c r="C17" s="195" t="s">
        <v>27</v>
      </c>
      <c r="D17" s="23"/>
    </row>
    <row r="18" ht="18.75" customHeight="1" spans="1:4">
      <c r="A18" s="197" t="s">
        <v>26</v>
      </c>
      <c r="B18" s="23"/>
      <c r="C18" s="196" t="s">
        <v>28</v>
      </c>
      <c r="D18" s="23"/>
    </row>
    <row r="19" ht="18.75" customHeight="1" spans="1:4">
      <c r="A19" s="197" t="s">
        <v>26</v>
      </c>
      <c r="B19" s="23"/>
      <c r="C19" s="196" t="s">
        <v>29</v>
      </c>
      <c r="D19" s="23"/>
    </row>
    <row r="20" ht="18.75" customHeight="1" spans="1:4">
      <c r="A20" s="197" t="s">
        <v>26</v>
      </c>
      <c r="B20" s="23"/>
      <c r="C20" s="196" t="s">
        <v>30</v>
      </c>
      <c r="D20" s="23"/>
    </row>
    <row r="21" ht="18.75" customHeight="1" spans="1:4">
      <c r="A21" s="197" t="s">
        <v>26</v>
      </c>
      <c r="B21" s="23"/>
      <c r="C21" s="196" t="s">
        <v>31</v>
      </c>
      <c r="D21" s="23"/>
    </row>
    <row r="22" ht="18.75" customHeight="1" spans="1:4">
      <c r="A22" s="197" t="s">
        <v>26</v>
      </c>
      <c r="B22" s="23"/>
      <c r="C22" s="196" t="s">
        <v>32</v>
      </c>
      <c r="D22" s="23"/>
    </row>
    <row r="23" ht="18.75" customHeight="1" spans="1:4">
      <c r="A23" s="197" t="s">
        <v>26</v>
      </c>
      <c r="B23" s="23"/>
      <c r="C23" s="196" t="s">
        <v>33</v>
      </c>
      <c r="D23" s="23"/>
    </row>
    <row r="24" ht="18.75" customHeight="1" spans="1:4">
      <c r="A24" s="197" t="s">
        <v>26</v>
      </c>
      <c r="B24" s="23"/>
      <c r="C24" s="196" t="s">
        <v>34</v>
      </c>
      <c r="D24" s="23"/>
    </row>
    <row r="25" ht="18.75" customHeight="1" spans="1:4">
      <c r="A25" s="197" t="s">
        <v>26</v>
      </c>
      <c r="B25" s="23"/>
      <c r="C25" s="196" t="s">
        <v>35</v>
      </c>
      <c r="D25" s="23">
        <v>1580897.92</v>
      </c>
    </row>
    <row r="26" ht="18.75" customHeight="1" spans="1:4">
      <c r="A26" s="197" t="s">
        <v>26</v>
      </c>
      <c r="B26" s="23"/>
      <c r="C26" s="196" t="s">
        <v>36</v>
      </c>
      <c r="D26" s="23"/>
    </row>
    <row r="27" ht="18.75" customHeight="1" spans="1:4">
      <c r="A27" s="197" t="s">
        <v>26</v>
      </c>
      <c r="B27" s="23"/>
      <c r="C27" s="196" t="s">
        <v>37</v>
      </c>
      <c r="D27" s="23"/>
    </row>
    <row r="28" ht="18.75" customHeight="1" spans="1:4">
      <c r="A28" s="197" t="s">
        <v>26</v>
      </c>
      <c r="B28" s="23"/>
      <c r="C28" s="196" t="s">
        <v>38</v>
      </c>
      <c r="D28" s="23"/>
    </row>
    <row r="29" ht="18.75" customHeight="1" spans="1:4">
      <c r="A29" s="197" t="s">
        <v>26</v>
      </c>
      <c r="B29" s="23"/>
      <c r="C29" s="196" t="s">
        <v>39</v>
      </c>
      <c r="D29" s="23"/>
    </row>
    <row r="30" ht="18.75" customHeight="1" spans="1:4">
      <c r="A30" s="198" t="s">
        <v>26</v>
      </c>
      <c r="B30" s="23"/>
      <c r="C30" s="195" t="s">
        <v>40</v>
      </c>
      <c r="D30" s="23"/>
    </row>
    <row r="31" ht="18.75" customHeight="1" spans="1:4">
      <c r="A31" s="198" t="s">
        <v>26</v>
      </c>
      <c r="B31" s="23"/>
      <c r="C31" s="195" t="s">
        <v>41</v>
      </c>
      <c r="D31" s="23"/>
    </row>
    <row r="32" ht="18.75" customHeight="1" spans="1:4">
      <c r="A32" s="198" t="s">
        <v>26</v>
      </c>
      <c r="B32" s="23"/>
      <c r="C32" s="195" t="s">
        <v>42</v>
      </c>
      <c r="D32" s="23"/>
    </row>
    <row r="33" ht="18.75" customHeight="1" spans="1:4">
      <c r="A33" s="199"/>
      <c r="B33" s="158"/>
      <c r="C33" s="195" t="s">
        <v>43</v>
      </c>
      <c r="D33" s="23"/>
    </row>
    <row r="34" ht="18.75" customHeight="1" spans="1:4">
      <c r="A34" s="199" t="s">
        <v>44</v>
      </c>
      <c r="B34" s="158">
        <f>SUM(B7:B11)</f>
        <v>27926691.12</v>
      </c>
      <c r="C34" s="154" t="s">
        <v>45</v>
      </c>
      <c r="D34" s="158">
        <v>27926691.12</v>
      </c>
    </row>
    <row r="35" ht="18.75" customHeight="1" spans="1:4">
      <c r="A35" s="200" t="s">
        <v>46</v>
      </c>
      <c r="B35" s="23"/>
      <c r="C35" s="127" t="s">
        <v>47</v>
      </c>
      <c r="D35" s="23"/>
    </row>
    <row r="36" ht="18.75" customHeight="1" spans="1:4">
      <c r="A36" s="200" t="s">
        <v>48</v>
      </c>
      <c r="B36" s="23"/>
      <c r="C36" s="127" t="s">
        <v>48</v>
      </c>
      <c r="D36" s="23"/>
    </row>
    <row r="37" ht="18.75" customHeight="1" spans="1:4">
      <c r="A37" s="200" t="s">
        <v>49</v>
      </c>
      <c r="B37" s="23">
        <f>B35-B36</f>
        <v>0</v>
      </c>
      <c r="C37" s="127" t="s">
        <v>49</v>
      </c>
      <c r="D37" s="23"/>
    </row>
    <row r="38" ht="18.75" customHeight="1" spans="1:4">
      <c r="A38" s="201" t="s">
        <v>50</v>
      </c>
      <c r="B38" s="158">
        <f t="shared" ref="B38:D38" si="0">B34+B35</f>
        <v>27926691.12</v>
      </c>
      <c r="C38" s="154" t="s">
        <v>51</v>
      </c>
      <c r="D38" s="158">
        <f t="shared" si="0"/>
        <v>27926691.12</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B14" sqref="B14"/>
    </sheetView>
  </sheetViews>
  <sheetFormatPr defaultColWidth="10.6571428571429" defaultRowHeight="14.25" customHeight="1" outlineLevelCol="5"/>
  <cols>
    <col min="1" max="1" width="37.5047619047619" customWidth="1"/>
    <col min="2" max="2" width="19.6571428571429" customWidth="1"/>
    <col min="3" max="3" width="62.5047619047619" customWidth="1"/>
    <col min="4" max="6" width="33.3333333333333" customWidth="1"/>
  </cols>
  <sheetData>
    <row r="1" ht="15.75" customHeight="1" spans="1:6">
      <c r="A1" s="93">
        <v>1</v>
      </c>
      <c r="B1" s="94">
        <v>0</v>
      </c>
      <c r="C1" s="93">
        <v>1</v>
      </c>
      <c r="D1" s="95"/>
      <c r="E1" s="95"/>
      <c r="F1" s="32" t="s">
        <v>475</v>
      </c>
    </row>
    <row r="2" ht="36.75" customHeight="1" spans="1:6">
      <c r="A2" s="96" t="str">
        <f>"2026"&amp;"年部门政府性基金预算支出预算表"</f>
        <v>2026年部门政府性基金预算支出预算表</v>
      </c>
      <c r="B2" s="97" t="s">
        <v>476</v>
      </c>
      <c r="C2" s="98"/>
      <c r="D2" s="99"/>
      <c r="E2" s="99"/>
      <c r="F2" s="99"/>
    </row>
    <row r="3" ht="18.75" customHeight="1" spans="1:6">
      <c r="A3" s="6" t="str">
        <f>"单位名称："&amp;"中国共产党临沧市临翔区纪律检查委员会"</f>
        <v>单位名称：中国共产党临沧市临翔区纪律检查委员会</v>
      </c>
      <c r="B3" s="6" t="s">
        <v>477</v>
      </c>
      <c r="C3" s="93"/>
      <c r="D3" s="95"/>
      <c r="E3" s="95"/>
      <c r="F3" s="32" t="s">
        <v>478</v>
      </c>
    </row>
    <row r="4" ht="18.75" customHeight="1" spans="1:6">
      <c r="A4" s="100" t="s">
        <v>185</v>
      </c>
      <c r="B4" s="101" t="s">
        <v>72</v>
      </c>
      <c r="C4" s="102" t="s">
        <v>73</v>
      </c>
      <c r="D4" s="12" t="s">
        <v>479</v>
      </c>
      <c r="E4" s="12"/>
      <c r="F4" s="13"/>
    </row>
    <row r="5" ht="18.75" customHeight="1" spans="1:6">
      <c r="A5" s="103"/>
      <c r="B5" s="104"/>
      <c r="C5" s="105"/>
      <c r="D5" s="90" t="s">
        <v>55</v>
      </c>
      <c r="E5" s="90" t="s">
        <v>74</v>
      </c>
      <c r="F5" s="90" t="s">
        <v>75</v>
      </c>
    </row>
    <row r="6" ht="18.75" customHeight="1" spans="1:6">
      <c r="A6" s="106">
        <v>1</v>
      </c>
      <c r="B6" s="107" t="s">
        <v>167</v>
      </c>
      <c r="C6" s="108">
        <v>3</v>
      </c>
      <c r="D6" s="109">
        <v>4</v>
      </c>
      <c r="E6" s="109">
        <v>5</v>
      </c>
      <c r="F6" s="109">
        <v>6</v>
      </c>
    </row>
    <row r="7" ht="18.75" customHeight="1" spans="1:6">
      <c r="A7" s="110"/>
      <c r="B7" s="78"/>
      <c r="C7" s="78"/>
      <c r="D7" s="23"/>
      <c r="E7" s="23"/>
      <c r="F7" s="23"/>
    </row>
    <row r="8" ht="18.75" customHeight="1" spans="1:6">
      <c r="A8" s="110"/>
      <c r="B8" s="78"/>
      <c r="C8" s="78"/>
      <c r="D8" s="23"/>
      <c r="E8" s="23"/>
      <c r="F8" s="23"/>
    </row>
    <row r="9" ht="18.75" customHeight="1" spans="1:6">
      <c r="A9" s="111" t="s">
        <v>55</v>
      </c>
      <c r="B9" s="112"/>
      <c r="C9" s="25"/>
      <c r="D9" s="23"/>
      <c r="E9" s="23"/>
      <c r="F9" s="23"/>
    </row>
    <row r="10" customHeight="1" spans="1:1">
      <c r="A10" s="51" t="s">
        <v>480</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
  <sheetViews>
    <sheetView showZeros="0" workbookViewId="0">
      <selection activeCell="A1" sqref="A1"/>
    </sheetView>
  </sheetViews>
  <sheetFormatPr defaultColWidth="10.6571428571429" defaultRowHeight="14.25" customHeight="1"/>
  <cols>
    <col min="1" max="1" width="45.6571428571429" customWidth="1"/>
    <col min="2" max="2" width="25.3333333333333" customWidth="1"/>
    <col min="3" max="3" width="41.1619047619048" customWidth="1"/>
    <col min="4" max="4" width="9" customWidth="1"/>
    <col min="5" max="5" width="12" customWidth="1"/>
    <col min="6" max="17" width="19.3333333333333" customWidth="1"/>
  </cols>
  <sheetData>
    <row r="1" ht="15.75" customHeight="1" spans="1:17">
      <c r="A1" s="2"/>
      <c r="B1" s="2"/>
      <c r="C1" s="2"/>
      <c r="D1" s="2"/>
      <c r="E1" s="2"/>
      <c r="F1" s="2"/>
      <c r="G1" s="2"/>
      <c r="H1" s="2"/>
      <c r="I1" s="2"/>
      <c r="J1" s="2"/>
      <c r="O1" s="31"/>
      <c r="P1" s="31"/>
      <c r="Q1" s="32" t="s">
        <v>481</v>
      </c>
    </row>
    <row r="2" ht="35.25" customHeight="1" spans="1:17">
      <c r="A2" s="33" t="str">
        <f>"2026"&amp;"年部门政府采购预算表"</f>
        <v>2026年部门政府采购预算表</v>
      </c>
      <c r="B2" s="5"/>
      <c r="C2" s="5"/>
      <c r="D2" s="5"/>
      <c r="E2" s="5"/>
      <c r="F2" s="5"/>
      <c r="G2" s="5"/>
      <c r="H2" s="5"/>
      <c r="I2" s="5"/>
      <c r="J2" s="5"/>
      <c r="K2" s="52"/>
      <c r="L2" s="5"/>
      <c r="M2" s="5"/>
      <c r="N2" s="5"/>
      <c r="O2" s="52"/>
      <c r="P2" s="52"/>
      <c r="Q2" s="5"/>
    </row>
    <row r="3" ht="18.75" customHeight="1" spans="1:17">
      <c r="A3" s="34" t="str">
        <f>"单位名称："&amp;"中国共产党临沧市临翔区纪律检查委员会"</f>
        <v>单位名称：中国共产党临沧市临翔区纪律检查委员会</v>
      </c>
      <c r="B3" s="8"/>
      <c r="C3" s="8"/>
      <c r="D3" s="8"/>
      <c r="E3" s="8"/>
      <c r="F3" s="8"/>
      <c r="G3" s="8"/>
      <c r="H3" s="8"/>
      <c r="I3" s="8"/>
      <c r="J3" s="8"/>
      <c r="O3" s="83"/>
      <c r="P3" s="83"/>
      <c r="Q3" s="32" t="s">
        <v>1</v>
      </c>
    </row>
    <row r="4" ht="18.75" customHeight="1" spans="1:17">
      <c r="A4" s="10" t="s">
        <v>482</v>
      </c>
      <c r="B4" s="68" t="s">
        <v>483</v>
      </c>
      <c r="C4" s="68" t="s">
        <v>484</v>
      </c>
      <c r="D4" s="68" t="s">
        <v>485</v>
      </c>
      <c r="E4" s="68" t="s">
        <v>486</v>
      </c>
      <c r="F4" s="68" t="s">
        <v>487</v>
      </c>
      <c r="G4" s="38" t="s">
        <v>192</v>
      </c>
      <c r="H4" s="38"/>
      <c r="I4" s="38"/>
      <c r="J4" s="38"/>
      <c r="K4" s="70"/>
      <c r="L4" s="38"/>
      <c r="M4" s="38"/>
      <c r="N4" s="38"/>
      <c r="O4" s="85"/>
      <c r="P4" s="70"/>
      <c r="Q4" s="39"/>
    </row>
    <row r="5" ht="18.75" customHeight="1" spans="1:17">
      <c r="A5" s="15"/>
      <c r="B5" s="71"/>
      <c r="C5" s="71"/>
      <c r="D5" s="71"/>
      <c r="E5" s="71"/>
      <c r="F5" s="71"/>
      <c r="G5" s="71" t="s">
        <v>55</v>
      </c>
      <c r="H5" s="71" t="s">
        <v>58</v>
      </c>
      <c r="I5" s="71" t="s">
        <v>488</v>
      </c>
      <c r="J5" s="71" t="s">
        <v>489</v>
      </c>
      <c r="K5" s="72" t="s">
        <v>490</v>
      </c>
      <c r="L5" s="86" t="s">
        <v>77</v>
      </c>
      <c r="M5" s="86"/>
      <c r="N5" s="86"/>
      <c r="O5" s="87"/>
      <c r="P5" s="88"/>
      <c r="Q5" s="73"/>
    </row>
    <row r="6" ht="27" customHeight="1" spans="1:17">
      <c r="A6" s="17"/>
      <c r="B6" s="73"/>
      <c r="C6" s="73"/>
      <c r="D6" s="73"/>
      <c r="E6" s="73"/>
      <c r="F6" s="73"/>
      <c r="G6" s="73"/>
      <c r="H6" s="73" t="s">
        <v>57</v>
      </c>
      <c r="I6" s="73"/>
      <c r="J6" s="73"/>
      <c r="K6" s="74"/>
      <c r="L6" s="73" t="s">
        <v>57</v>
      </c>
      <c r="M6" s="73" t="s">
        <v>64</v>
      </c>
      <c r="N6" s="73" t="s">
        <v>200</v>
      </c>
      <c r="O6" s="89" t="s">
        <v>66</v>
      </c>
      <c r="P6" s="74" t="s">
        <v>67</v>
      </c>
      <c r="Q6" s="73" t="s">
        <v>68</v>
      </c>
    </row>
    <row r="7" ht="18.75" customHeight="1" spans="1:17">
      <c r="A7" s="28">
        <v>1</v>
      </c>
      <c r="B7" s="90">
        <v>2</v>
      </c>
      <c r="C7" s="90">
        <v>3</v>
      </c>
      <c r="D7" s="28">
        <v>4</v>
      </c>
      <c r="E7" s="90">
        <v>5</v>
      </c>
      <c r="F7" s="90">
        <v>6</v>
      </c>
      <c r="G7" s="28">
        <v>7</v>
      </c>
      <c r="H7" s="90">
        <v>8</v>
      </c>
      <c r="I7" s="90">
        <v>9</v>
      </c>
      <c r="J7" s="28">
        <v>10</v>
      </c>
      <c r="K7" s="90">
        <v>11</v>
      </c>
      <c r="L7" s="90">
        <v>12</v>
      </c>
      <c r="M7" s="28">
        <v>13</v>
      </c>
      <c r="N7" s="90">
        <v>14</v>
      </c>
      <c r="O7" s="90">
        <v>15</v>
      </c>
      <c r="P7" s="28">
        <v>16</v>
      </c>
      <c r="Q7" s="90">
        <v>17</v>
      </c>
    </row>
    <row r="8" ht="18.75" customHeight="1" spans="1:17">
      <c r="A8" s="76" t="s">
        <v>70</v>
      </c>
      <c r="B8" s="77"/>
      <c r="C8" s="77"/>
      <c r="D8" s="77"/>
      <c r="E8" s="91"/>
      <c r="F8" s="23">
        <v>190000</v>
      </c>
      <c r="G8" s="23">
        <v>190000</v>
      </c>
      <c r="H8" s="23">
        <v>190000</v>
      </c>
      <c r="I8" s="23"/>
      <c r="J8" s="23"/>
      <c r="K8" s="23"/>
      <c r="L8" s="23"/>
      <c r="M8" s="23"/>
      <c r="N8" s="23"/>
      <c r="O8" s="23"/>
      <c r="P8" s="23"/>
      <c r="Q8" s="23"/>
    </row>
    <row r="9" ht="18.75" customHeight="1" spans="1:17">
      <c r="A9" s="206" t="s">
        <v>238</v>
      </c>
      <c r="B9" s="77" t="s">
        <v>240</v>
      </c>
      <c r="C9" s="77" t="s">
        <v>491</v>
      </c>
      <c r="D9" s="77" t="s">
        <v>386</v>
      </c>
      <c r="E9" s="91">
        <v>1</v>
      </c>
      <c r="F9" s="23">
        <v>190000</v>
      </c>
      <c r="G9" s="23">
        <v>190000</v>
      </c>
      <c r="H9" s="23">
        <v>190000</v>
      </c>
      <c r="I9" s="23"/>
      <c r="J9" s="23"/>
      <c r="K9" s="23"/>
      <c r="L9" s="23"/>
      <c r="M9" s="23"/>
      <c r="N9" s="23"/>
      <c r="O9" s="23"/>
      <c r="P9" s="23"/>
      <c r="Q9" s="23"/>
    </row>
    <row r="10" ht="18.75" customHeight="1" spans="1:17">
      <c r="A10" s="79" t="s">
        <v>55</v>
      </c>
      <c r="B10" s="25"/>
      <c r="C10" s="25"/>
      <c r="D10" s="25"/>
      <c r="E10" s="25"/>
      <c r="F10" s="23">
        <v>190000</v>
      </c>
      <c r="G10" s="23">
        <v>190000</v>
      </c>
      <c r="H10" s="23">
        <v>190000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1" sqref="A11"/>
    </sheetView>
  </sheetViews>
  <sheetFormatPr defaultColWidth="10.6571428571429" defaultRowHeight="14.25" customHeight="1"/>
  <cols>
    <col min="1" max="1" width="36.6571428571429" customWidth="1"/>
    <col min="2" max="3" width="25.5047619047619" customWidth="1"/>
    <col min="4" max="14" width="22.1619047619048" customWidth="1"/>
  </cols>
  <sheetData>
    <row r="1" ht="13.5" customHeight="1" spans="1:14">
      <c r="A1" s="60"/>
      <c r="B1" s="60"/>
      <c r="C1" s="63"/>
      <c r="D1" s="60"/>
      <c r="E1" s="60"/>
      <c r="F1" s="60"/>
      <c r="G1" s="60"/>
      <c r="H1" s="64"/>
      <c r="I1" s="60"/>
      <c r="J1" s="60"/>
      <c r="K1" s="60"/>
      <c r="L1" s="31"/>
      <c r="M1" s="81"/>
      <c r="N1" s="82" t="s">
        <v>492</v>
      </c>
    </row>
    <row r="2" ht="34.5" customHeight="1" spans="1:14">
      <c r="A2" s="33" t="str">
        <f>"2026"&amp;"年部门政府购买服务预算表"</f>
        <v>2026年部门政府购买服务预算表</v>
      </c>
      <c r="B2" s="65"/>
      <c r="C2" s="52"/>
      <c r="D2" s="65"/>
      <c r="E2" s="65"/>
      <c r="F2" s="65"/>
      <c r="G2" s="65"/>
      <c r="H2" s="66"/>
      <c r="I2" s="65"/>
      <c r="J2" s="65"/>
      <c r="K2" s="65"/>
      <c r="L2" s="52"/>
      <c r="M2" s="66"/>
      <c r="N2" s="65"/>
    </row>
    <row r="3" ht="18.75" customHeight="1" spans="1:14">
      <c r="A3" s="57" t="str">
        <f>"单位名称："&amp;"中国共产党临沧市临翔区纪律检查委员会"</f>
        <v>单位名称：中国共产党临沧市临翔区纪律检查委员会</v>
      </c>
      <c r="B3" s="58"/>
      <c r="C3" s="67"/>
      <c r="D3" s="58"/>
      <c r="E3" s="58"/>
      <c r="F3" s="58"/>
      <c r="G3" s="58"/>
      <c r="H3" s="64"/>
      <c r="I3" s="60"/>
      <c r="J3" s="60"/>
      <c r="K3" s="60"/>
      <c r="L3" s="83"/>
      <c r="M3" s="84"/>
      <c r="N3" s="82" t="s">
        <v>1</v>
      </c>
    </row>
    <row r="4" ht="18.75" customHeight="1" spans="1:14">
      <c r="A4" s="10" t="s">
        <v>482</v>
      </c>
      <c r="B4" s="68" t="s">
        <v>493</v>
      </c>
      <c r="C4" s="69" t="s">
        <v>494</v>
      </c>
      <c r="D4" s="38" t="s">
        <v>192</v>
      </c>
      <c r="E4" s="38"/>
      <c r="F4" s="38"/>
      <c r="G4" s="38"/>
      <c r="H4" s="70"/>
      <c r="I4" s="38"/>
      <c r="J4" s="38"/>
      <c r="K4" s="38"/>
      <c r="L4" s="85"/>
      <c r="M4" s="70"/>
      <c r="N4" s="39"/>
    </row>
    <row r="5" ht="18.75" customHeight="1" spans="1:14">
      <c r="A5" s="15"/>
      <c r="B5" s="71"/>
      <c r="C5" s="72"/>
      <c r="D5" s="71" t="s">
        <v>55</v>
      </c>
      <c r="E5" s="71" t="s">
        <v>58</v>
      </c>
      <c r="F5" s="71" t="s">
        <v>495</v>
      </c>
      <c r="G5" s="71" t="s">
        <v>489</v>
      </c>
      <c r="H5" s="72" t="s">
        <v>490</v>
      </c>
      <c r="I5" s="86" t="s">
        <v>77</v>
      </c>
      <c r="J5" s="86"/>
      <c r="K5" s="86"/>
      <c r="L5" s="87"/>
      <c r="M5" s="88"/>
      <c r="N5" s="73"/>
    </row>
    <row r="6" ht="27" customHeight="1" spans="1:14">
      <c r="A6" s="17"/>
      <c r="B6" s="73"/>
      <c r="C6" s="74"/>
      <c r="D6" s="73"/>
      <c r="E6" s="73"/>
      <c r="F6" s="73"/>
      <c r="G6" s="73"/>
      <c r="H6" s="74"/>
      <c r="I6" s="73" t="s">
        <v>57</v>
      </c>
      <c r="J6" s="73" t="s">
        <v>64</v>
      </c>
      <c r="K6" s="73" t="s">
        <v>200</v>
      </c>
      <c r="L6" s="89" t="s">
        <v>66</v>
      </c>
      <c r="M6" s="74" t="s">
        <v>67</v>
      </c>
      <c r="N6" s="73" t="s">
        <v>68</v>
      </c>
    </row>
    <row r="7" ht="18.75" customHeight="1" spans="1:14">
      <c r="A7" s="75">
        <v>1</v>
      </c>
      <c r="B7" s="75">
        <v>2</v>
      </c>
      <c r="C7" s="75">
        <v>3</v>
      </c>
      <c r="D7" s="75">
        <v>4</v>
      </c>
      <c r="E7" s="75">
        <v>5</v>
      </c>
      <c r="F7" s="75">
        <v>6</v>
      </c>
      <c r="G7" s="75">
        <v>7</v>
      </c>
      <c r="H7" s="75">
        <v>8</v>
      </c>
      <c r="I7" s="75">
        <v>9</v>
      </c>
      <c r="J7" s="75">
        <v>10</v>
      </c>
      <c r="K7" s="75">
        <v>11</v>
      </c>
      <c r="L7" s="75">
        <v>12</v>
      </c>
      <c r="M7" s="75">
        <v>13</v>
      </c>
      <c r="N7" s="75">
        <v>14</v>
      </c>
    </row>
    <row r="8" ht="18.75" customHeight="1" spans="1:14">
      <c r="A8" s="76"/>
      <c r="B8" s="77"/>
      <c r="C8" s="78"/>
      <c r="D8" s="23"/>
      <c r="E8" s="23"/>
      <c r="F8" s="23"/>
      <c r="G8" s="23"/>
      <c r="H8" s="23"/>
      <c r="I8" s="23"/>
      <c r="J8" s="23"/>
      <c r="K8" s="23"/>
      <c r="L8" s="23"/>
      <c r="M8" s="23"/>
      <c r="N8" s="23"/>
    </row>
    <row r="9" ht="18.75" customHeight="1" spans="1:14">
      <c r="A9" s="76"/>
      <c r="B9" s="77"/>
      <c r="C9" s="78"/>
      <c r="D9" s="23"/>
      <c r="E9" s="23"/>
      <c r="F9" s="23"/>
      <c r="G9" s="23"/>
      <c r="H9" s="23"/>
      <c r="I9" s="23"/>
      <c r="J9" s="23"/>
      <c r="K9" s="23"/>
      <c r="L9" s="23"/>
      <c r="M9" s="23"/>
      <c r="N9" s="23"/>
    </row>
    <row r="10" ht="18.75" customHeight="1" spans="1:14">
      <c r="A10" s="79" t="s">
        <v>55</v>
      </c>
      <c r="B10" s="25"/>
      <c r="C10" s="80"/>
      <c r="D10" s="23"/>
      <c r="E10" s="23"/>
      <c r="F10" s="23"/>
      <c r="G10" s="23"/>
      <c r="H10" s="23"/>
      <c r="I10" s="23"/>
      <c r="J10" s="23"/>
      <c r="K10" s="23"/>
      <c r="L10" s="23"/>
      <c r="M10" s="23"/>
      <c r="N10" s="23"/>
    </row>
    <row r="11" customHeight="1" spans="1:1">
      <c r="A11" s="51" t="s">
        <v>480</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1" right="1" top="0.75" bottom="0.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B14" sqref="B14"/>
    </sheetView>
  </sheetViews>
  <sheetFormatPr defaultColWidth="10.6571428571429" defaultRowHeight="14.25" customHeight="1" outlineLevelCol="7"/>
  <cols>
    <col min="1" max="1" width="44" customWidth="1"/>
    <col min="2" max="4" width="26.6571428571429" customWidth="1"/>
    <col min="5" max="8" width="24.3333333333333" customWidth="1"/>
  </cols>
  <sheetData>
    <row r="1" ht="13.5" customHeight="1" spans="1:8">
      <c r="A1" s="2"/>
      <c r="B1" s="2"/>
      <c r="C1" s="2"/>
      <c r="D1" s="55"/>
      <c r="H1" s="31" t="s">
        <v>496</v>
      </c>
    </row>
    <row r="2" ht="27.75" customHeight="1" spans="1:8">
      <c r="A2" s="56" t="str">
        <f>"2026"&amp;"年县对下转移支付预算表"</f>
        <v>2026年县对下转移支付预算表</v>
      </c>
      <c r="B2" s="5"/>
      <c r="C2" s="5"/>
      <c r="D2" s="5"/>
      <c r="E2" s="5"/>
      <c r="F2" s="5"/>
      <c r="G2" s="5"/>
      <c r="H2" s="5"/>
    </row>
    <row r="3" ht="18.75" customHeight="1" spans="1:8">
      <c r="A3" s="57" t="str">
        <f>"单位名称："&amp;"中国共产党临沧市临翔区纪律检查委员会"</f>
        <v>单位名称：中国共产党临沧市临翔区纪律检查委员会</v>
      </c>
      <c r="B3" s="58"/>
      <c r="C3" s="58"/>
      <c r="D3" s="59"/>
      <c r="E3" s="60"/>
      <c r="F3" s="60"/>
      <c r="G3" s="60"/>
      <c r="H3" s="31" t="s">
        <v>1</v>
      </c>
    </row>
    <row r="4" ht="18.75" customHeight="1" spans="1:8">
      <c r="A4" s="26" t="s">
        <v>497</v>
      </c>
      <c r="B4" s="11" t="s">
        <v>192</v>
      </c>
      <c r="C4" s="12"/>
      <c r="D4" s="12"/>
      <c r="E4" s="11" t="s">
        <v>498</v>
      </c>
      <c r="F4" s="12"/>
      <c r="G4" s="12"/>
      <c r="H4" s="13"/>
    </row>
    <row r="5" ht="18.75" customHeight="1" spans="1:8">
      <c r="A5" s="28"/>
      <c r="B5" s="27" t="s">
        <v>55</v>
      </c>
      <c r="C5" s="10" t="s">
        <v>58</v>
      </c>
      <c r="D5" s="61" t="s">
        <v>495</v>
      </c>
      <c r="E5" s="62" t="s">
        <v>499</v>
      </c>
      <c r="F5" s="62" t="s">
        <v>499</v>
      </c>
      <c r="G5" s="62" t="s">
        <v>499</v>
      </c>
      <c r="H5" s="53" t="s">
        <v>499</v>
      </c>
    </row>
    <row r="6" ht="18.75" customHeight="1" spans="1:8">
      <c r="A6" s="62">
        <v>1</v>
      </c>
      <c r="B6" s="62">
        <v>2</v>
      </c>
      <c r="C6" s="62">
        <v>3</v>
      </c>
      <c r="D6" s="11">
        <v>4</v>
      </c>
      <c r="E6" s="62">
        <v>5</v>
      </c>
      <c r="F6" s="62">
        <v>6</v>
      </c>
      <c r="G6" s="62">
        <v>7</v>
      </c>
      <c r="H6" s="62">
        <v>8</v>
      </c>
    </row>
    <row r="7" ht="18.75" customHeight="1" spans="1:8">
      <c r="A7" s="29"/>
      <c r="B7" s="23"/>
      <c r="C7" s="23"/>
      <c r="D7" s="23"/>
      <c r="E7" s="23"/>
      <c r="F7" s="23"/>
      <c r="G7" s="23"/>
      <c r="H7" s="23"/>
    </row>
    <row r="8" ht="18.75" customHeight="1" spans="1:8">
      <c r="A8" s="29"/>
      <c r="B8" s="23"/>
      <c r="C8" s="23"/>
      <c r="D8" s="23"/>
      <c r="E8" s="23"/>
      <c r="F8" s="23"/>
      <c r="G8" s="23"/>
      <c r="H8" s="23"/>
    </row>
    <row r="9" customHeight="1" spans="1:1">
      <c r="A9" t="s">
        <v>500</v>
      </c>
    </row>
  </sheetData>
  <mergeCells count="5">
    <mergeCell ref="A2:H2"/>
    <mergeCell ref="A3:G3"/>
    <mergeCell ref="B4:D4"/>
    <mergeCell ref="E4:H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XFD8"/>
    </sheetView>
  </sheetViews>
  <sheetFormatPr defaultColWidth="10.6571428571429" defaultRowHeight="12" customHeight="1" outlineLevelRow="7"/>
  <cols>
    <col min="1" max="1" width="40" customWidth="1"/>
    <col min="2" max="2" width="33.8285714285714" customWidth="1"/>
    <col min="3" max="5" width="27.5047619047619" customWidth="1"/>
    <col min="6" max="6" width="13.1619047619048" customWidth="1"/>
    <col min="7" max="7" width="29.3333333333333" customWidth="1"/>
    <col min="8" max="8" width="18.1619047619048" customWidth="1"/>
    <col min="9" max="9" width="15.6571428571429" customWidth="1"/>
    <col min="10" max="10" width="22" customWidth="1"/>
  </cols>
  <sheetData>
    <row r="1" ht="19.5" customHeight="1" spans="10:10">
      <c r="J1" s="31" t="s">
        <v>501</v>
      </c>
    </row>
    <row r="2" ht="36" customHeight="1" spans="1:10">
      <c r="A2" s="4" t="str">
        <f>"2026"&amp;"年县对下转移支付绩效目标表"</f>
        <v>2026年县对下转移支付绩效目标表</v>
      </c>
      <c r="B2" s="5"/>
      <c r="C2" s="5"/>
      <c r="D2" s="5"/>
      <c r="E2" s="5"/>
      <c r="F2" s="52"/>
      <c r="G2" s="5"/>
      <c r="H2" s="52"/>
      <c r="I2" s="52"/>
      <c r="J2" s="5"/>
    </row>
    <row r="3" ht="18.75" customHeight="1" spans="1:8">
      <c r="A3" s="6" t="str">
        <f>"单位名称："&amp;"中国共产党临沧市临翔区纪律检查委员会"</f>
        <v>单位名称：中国共产党临沧市临翔区纪律检查委员会</v>
      </c>
      <c r="B3" s="35"/>
      <c r="C3" s="35"/>
      <c r="D3" s="35"/>
      <c r="E3" s="35"/>
      <c r="F3" s="51"/>
      <c r="G3" s="35"/>
      <c r="H3" s="51"/>
    </row>
    <row r="4" ht="18.75" customHeight="1" spans="1:10">
      <c r="A4" s="40" t="s">
        <v>310</v>
      </c>
      <c r="B4" s="40" t="s">
        <v>311</v>
      </c>
      <c r="C4" s="40" t="s">
        <v>312</v>
      </c>
      <c r="D4" s="40" t="s">
        <v>313</v>
      </c>
      <c r="E4" s="40" t="s">
        <v>314</v>
      </c>
      <c r="F4" s="53" t="s">
        <v>315</v>
      </c>
      <c r="G4" s="40" t="s">
        <v>316</v>
      </c>
      <c r="H4" s="53" t="s">
        <v>317</v>
      </c>
      <c r="I4" s="53" t="s">
        <v>318</v>
      </c>
      <c r="J4" s="40" t="s">
        <v>319</v>
      </c>
    </row>
    <row r="5" ht="18.75" customHeight="1" spans="1:10">
      <c r="A5" s="40">
        <v>1</v>
      </c>
      <c r="B5" s="40">
        <v>2</v>
      </c>
      <c r="C5" s="40">
        <v>3</v>
      </c>
      <c r="D5" s="40">
        <v>4</v>
      </c>
      <c r="E5" s="40">
        <v>5</v>
      </c>
      <c r="F5" s="53">
        <v>6</v>
      </c>
      <c r="G5" s="40">
        <v>7</v>
      </c>
      <c r="H5" s="53">
        <v>8</v>
      </c>
      <c r="I5" s="53">
        <v>9</v>
      </c>
      <c r="J5" s="40">
        <v>10</v>
      </c>
    </row>
    <row r="6" ht="18.75" customHeight="1" spans="1:10">
      <c r="A6" s="20"/>
      <c r="B6" s="43"/>
      <c r="C6" s="43"/>
      <c r="D6" s="43"/>
      <c r="E6" s="44"/>
      <c r="F6" s="54"/>
      <c r="G6" s="44"/>
      <c r="H6" s="54"/>
      <c r="I6" s="54"/>
      <c r="J6" s="44"/>
    </row>
    <row r="7" ht="18.75" customHeight="1" spans="1:10">
      <c r="A7" s="20"/>
      <c r="B7" s="20"/>
      <c r="C7" s="20"/>
      <c r="D7" s="20"/>
      <c r="E7" s="20"/>
      <c r="F7" s="22"/>
      <c r="G7" s="20"/>
      <c r="H7" s="20"/>
      <c r="I7" s="20"/>
      <c r="J7" s="20"/>
    </row>
    <row r="8" ht="20" customHeight="1" spans="1:1">
      <c r="A8" s="51" t="s">
        <v>500</v>
      </c>
    </row>
  </sheetData>
  <mergeCells count="2">
    <mergeCell ref="A2:J2"/>
    <mergeCell ref="A3:H3"/>
  </mergeCells>
  <printOptions horizontalCentered="1"/>
  <pageMargins left="1" right="1" top="0.75" bottom="0.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C13" sqref="C13"/>
    </sheetView>
  </sheetViews>
  <sheetFormatPr defaultColWidth="10.6571428571429" defaultRowHeight="12" customHeight="1" outlineLevelCol="7"/>
  <cols>
    <col min="1" max="1" width="33.8285714285714" customWidth="1"/>
    <col min="2" max="2" width="21.8285714285714" customWidth="1"/>
    <col min="3" max="3" width="29" customWidth="1"/>
    <col min="4" max="4" width="27.5047619047619" customWidth="1"/>
    <col min="5" max="5" width="20.8285714285714" customWidth="1"/>
    <col min="6" max="6" width="27.5047619047619" customWidth="1"/>
    <col min="7" max="7" width="29.3333333333333" customWidth="1"/>
    <col min="8" max="8" width="22" customWidth="1"/>
  </cols>
  <sheetData>
    <row r="1" ht="14.25" customHeight="1" spans="8:8">
      <c r="H1" s="32" t="s">
        <v>502</v>
      </c>
    </row>
    <row r="2" ht="34.5" customHeight="1" spans="1:8">
      <c r="A2" s="33" t="str">
        <f>"2026"&amp;"年新增资产配置表"</f>
        <v>2026年新增资产配置表</v>
      </c>
      <c r="B2" s="5"/>
      <c r="C2" s="5"/>
      <c r="D2" s="5"/>
      <c r="E2" s="5"/>
      <c r="F2" s="5"/>
      <c r="G2" s="5"/>
      <c r="H2" s="5"/>
    </row>
    <row r="3" ht="18.75" customHeight="1" spans="1:8">
      <c r="A3" s="34" t="str">
        <f>"单位名称："&amp;"中国共产党临沧市临翔区纪律检查委员会"</f>
        <v>单位名称：中国共产党临沧市临翔区纪律检查委员会</v>
      </c>
      <c r="B3" s="7"/>
      <c r="C3" s="35"/>
      <c r="H3" s="36" t="s">
        <v>1</v>
      </c>
    </row>
    <row r="4" ht="18.75" customHeight="1" spans="1:8">
      <c r="A4" s="10" t="s">
        <v>185</v>
      </c>
      <c r="B4" s="10" t="s">
        <v>503</v>
      </c>
      <c r="C4" s="10" t="s">
        <v>504</v>
      </c>
      <c r="D4" s="10" t="s">
        <v>505</v>
      </c>
      <c r="E4" s="10" t="s">
        <v>506</v>
      </c>
      <c r="F4" s="37" t="s">
        <v>507</v>
      </c>
      <c r="G4" s="38"/>
      <c r="H4" s="39"/>
    </row>
    <row r="5" ht="18.75" customHeight="1" spans="1:8">
      <c r="A5" s="17"/>
      <c r="B5" s="17"/>
      <c r="C5" s="17"/>
      <c r="D5" s="17"/>
      <c r="E5" s="17"/>
      <c r="F5" s="40" t="s">
        <v>486</v>
      </c>
      <c r="G5" s="40" t="s">
        <v>508</v>
      </c>
      <c r="H5" s="40" t="s">
        <v>509</v>
      </c>
    </row>
    <row r="6" ht="18.75" customHeight="1" spans="1:8">
      <c r="A6" s="41">
        <v>1</v>
      </c>
      <c r="B6" s="41">
        <v>2</v>
      </c>
      <c r="C6" s="41">
        <v>3</v>
      </c>
      <c r="D6" s="41">
        <v>4</v>
      </c>
      <c r="E6" s="41">
        <v>5</v>
      </c>
      <c r="F6" s="41">
        <v>6</v>
      </c>
      <c r="G6" s="42">
        <v>7</v>
      </c>
      <c r="H6" s="41">
        <v>8</v>
      </c>
    </row>
    <row r="7" ht="18.75" customHeight="1" spans="1:8">
      <c r="A7" s="43"/>
      <c r="B7" s="43"/>
      <c r="C7" s="43"/>
      <c r="D7" s="43"/>
      <c r="E7" s="44"/>
      <c r="F7" s="45"/>
      <c r="G7" s="23"/>
      <c r="H7" s="23"/>
    </row>
    <row r="8" ht="18.75" customHeight="1" spans="1:8">
      <c r="A8" s="44" t="s">
        <v>55</v>
      </c>
      <c r="B8" s="46"/>
      <c r="C8" s="46"/>
      <c r="D8" s="46"/>
      <c r="E8" s="46"/>
      <c r="F8" s="45"/>
      <c r="G8" s="23"/>
      <c r="H8" s="23"/>
    </row>
    <row r="9" ht="18.75" customHeight="1" spans="1:8">
      <c r="A9" s="47" t="s">
        <v>510</v>
      </c>
      <c r="B9" s="48"/>
      <c r="C9" s="48"/>
      <c r="D9" s="48"/>
      <c r="E9" s="48"/>
      <c r="F9" s="49"/>
      <c r="G9" s="47"/>
      <c r="H9" s="50"/>
    </row>
    <row r="10" customHeight="1" spans="1:1">
      <c r="A10" s="51" t="s">
        <v>511</v>
      </c>
    </row>
  </sheetData>
  <mergeCells count="10">
    <mergeCell ref="A2:H2"/>
    <mergeCell ref="A3:C3"/>
    <mergeCell ref="F4:H4"/>
    <mergeCell ref="A8:E8"/>
    <mergeCell ref="A9:H9"/>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B11" sqref="B11"/>
    </sheetView>
  </sheetViews>
  <sheetFormatPr defaultColWidth="10.6571428571429" defaultRowHeight="14.25" customHeight="1"/>
  <cols>
    <col min="1" max="1" width="15.6571428571429" customWidth="1"/>
    <col min="2" max="2" width="47.847619047619" customWidth="1"/>
    <col min="3" max="3" width="27.8285714285714" customWidth="1"/>
    <col min="4" max="4" width="13" customWidth="1"/>
    <col min="5" max="5" width="39.0190476190476" customWidth="1"/>
    <col min="6" max="6" width="11.5047619047619" customWidth="1"/>
    <col min="7" max="7" width="20.6571428571429" customWidth="1"/>
    <col min="8" max="11" width="26.847619047619" customWidth="1"/>
  </cols>
  <sheetData>
    <row r="1" ht="19.5" customHeight="1" spans="4:11">
      <c r="D1" s="1"/>
      <c r="E1" s="1"/>
      <c r="F1" s="1"/>
      <c r="G1" s="1"/>
      <c r="H1" s="2"/>
      <c r="I1" s="2"/>
      <c r="J1" s="2"/>
      <c r="K1" s="31" t="s">
        <v>512</v>
      </c>
    </row>
    <row r="2" ht="42.75" customHeight="1" spans="1:11">
      <c r="A2" s="4" t="str">
        <f>"2026"&amp;"年转移支付补助项目支出预算表"</f>
        <v>2026年转移支付补助项目支出预算表</v>
      </c>
      <c r="B2" s="5"/>
      <c r="C2" s="5"/>
      <c r="D2" s="5"/>
      <c r="E2" s="5"/>
      <c r="F2" s="5"/>
      <c r="G2" s="5"/>
      <c r="H2" s="5"/>
      <c r="I2" s="5"/>
      <c r="J2" s="5"/>
      <c r="K2" s="5"/>
    </row>
    <row r="3" ht="18.75" customHeight="1" spans="1:11">
      <c r="A3" s="6" t="str">
        <f>"单位名称："&amp;"中国共产党临沧市临翔区纪律检查委员会"</f>
        <v>单位名称：中国共产党临沧市临翔区纪律检查委员会</v>
      </c>
      <c r="B3" s="7"/>
      <c r="C3" s="7"/>
      <c r="D3" s="7"/>
      <c r="E3" s="7"/>
      <c r="F3" s="7"/>
      <c r="G3" s="7"/>
      <c r="H3" s="8"/>
      <c r="I3" s="8"/>
      <c r="J3" s="8"/>
      <c r="K3" s="3" t="s">
        <v>1</v>
      </c>
    </row>
    <row r="4" ht="18.75" customHeight="1" spans="1:11">
      <c r="A4" s="9" t="s">
        <v>275</v>
      </c>
      <c r="B4" s="9" t="s">
        <v>187</v>
      </c>
      <c r="C4" s="9" t="s">
        <v>276</v>
      </c>
      <c r="D4" s="10" t="s">
        <v>188</v>
      </c>
      <c r="E4" s="10" t="s">
        <v>189</v>
      </c>
      <c r="F4" s="10" t="s">
        <v>277</v>
      </c>
      <c r="G4" s="10" t="s">
        <v>278</v>
      </c>
      <c r="H4" s="26" t="s">
        <v>55</v>
      </c>
      <c r="I4" s="11" t="s">
        <v>513</v>
      </c>
      <c r="J4" s="12"/>
      <c r="K4" s="13"/>
    </row>
    <row r="5" ht="18.75" customHeight="1" spans="1:11">
      <c r="A5" s="14"/>
      <c r="B5" s="14"/>
      <c r="C5" s="14"/>
      <c r="D5" s="15"/>
      <c r="E5" s="15"/>
      <c r="F5" s="15"/>
      <c r="G5" s="15"/>
      <c r="H5" s="27"/>
      <c r="I5" s="10" t="s">
        <v>58</v>
      </c>
      <c r="J5" s="10" t="s">
        <v>59</v>
      </c>
      <c r="K5" s="10" t="s">
        <v>60</v>
      </c>
    </row>
    <row r="6" ht="18.75" customHeight="1" spans="1:11">
      <c r="A6" s="16"/>
      <c r="B6" s="16"/>
      <c r="C6" s="16"/>
      <c r="D6" s="17"/>
      <c r="E6" s="17"/>
      <c r="F6" s="17"/>
      <c r="G6" s="17"/>
      <c r="H6" s="28"/>
      <c r="I6" s="17" t="s">
        <v>57</v>
      </c>
      <c r="J6" s="17"/>
      <c r="K6" s="17"/>
    </row>
    <row r="7" ht="18.75" customHeight="1" spans="1:11">
      <c r="A7" s="18">
        <v>1</v>
      </c>
      <c r="B7" s="18">
        <v>2</v>
      </c>
      <c r="C7" s="18">
        <v>3</v>
      </c>
      <c r="D7" s="18">
        <v>4</v>
      </c>
      <c r="E7" s="18">
        <v>5</v>
      </c>
      <c r="F7" s="18">
        <v>6</v>
      </c>
      <c r="G7" s="18">
        <v>7</v>
      </c>
      <c r="H7" s="18">
        <v>8</v>
      </c>
      <c r="I7" s="18">
        <v>9</v>
      </c>
      <c r="J7" s="19">
        <v>10</v>
      </c>
      <c r="K7" s="19">
        <v>11</v>
      </c>
    </row>
    <row r="8" ht="18.75" customHeight="1" spans="1:11">
      <c r="A8" s="29"/>
      <c r="B8" s="20"/>
      <c r="C8" s="29"/>
      <c r="D8" s="29"/>
      <c r="E8" s="29"/>
      <c r="F8" s="29"/>
      <c r="G8" s="29"/>
      <c r="H8" s="23"/>
      <c r="I8" s="23"/>
      <c r="J8" s="23"/>
      <c r="K8" s="23"/>
    </row>
    <row r="9" ht="18.75" customHeight="1" spans="1:11">
      <c r="A9" s="20"/>
      <c r="B9" s="20"/>
      <c r="C9" s="20"/>
      <c r="D9" s="20"/>
      <c r="E9" s="20"/>
      <c r="F9" s="20"/>
      <c r="G9" s="20"/>
      <c r="H9" s="23"/>
      <c r="I9" s="23"/>
      <c r="J9" s="23"/>
      <c r="K9" s="23"/>
    </row>
    <row r="10" ht="18.75" customHeight="1" spans="1:11">
      <c r="A10" s="30" t="s">
        <v>55</v>
      </c>
      <c r="B10" s="30"/>
      <c r="C10" s="30"/>
      <c r="D10" s="30"/>
      <c r="E10" s="30"/>
      <c r="F10" s="30"/>
      <c r="G10" s="30"/>
      <c r="H10" s="23"/>
      <c r="I10" s="23"/>
      <c r="J10" s="23"/>
      <c r="K10" s="23"/>
    </row>
    <row r="11" customHeight="1" spans="1:1">
      <c r="A11" t="s">
        <v>480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9" right="0.39" top="0.58" bottom="0.58" header="0.5" footer="0.5"/>
  <pageSetup paperSize="9" scale="57"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8"/>
  <sheetViews>
    <sheetView showZeros="0" workbookViewId="0">
      <selection activeCell="E28" sqref="E28"/>
    </sheetView>
  </sheetViews>
  <sheetFormatPr defaultColWidth="10.6571428571429" defaultRowHeight="14.25" customHeight="1" outlineLevelCol="6"/>
  <cols>
    <col min="1" max="1" width="34.3333333333333" customWidth="1"/>
    <col min="2" max="2" width="27" customWidth="1"/>
    <col min="3" max="3" width="36.8285714285714" customWidth="1"/>
    <col min="4" max="4" width="19.0190476190476" customWidth="1"/>
    <col min="5" max="7" width="27.8285714285714" customWidth="1"/>
  </cols>
  <sheetData>
    <row r="1" ht="18.75" customHeight="1" spans="4:7">
      <c r="D1" s="1"/>
      <c r="E1" s="2"/>
      <c r="F1" s="2"/>
      <c r="G1" s="3" t="s">
        <v>514</v>
      </c>
    </row>
    <row r="2" ht="36.75" customHeight="1" spans="1:7">
      <c r="A2" s="4" t="str">
        <f>"2026"&amp;"年部门项目中期规划预算表"</f>
        <v>2026年部门项目中期规划预算表</v>
      </c>
      <c r="B2" s="5"/>
      <c r="C2" s="5"/>
      <c r="D2" s="5"/>
      <c r="E2" s="5"/>
      <c r="F2" s="5"/>
      <c r="G2" s="5"/>
    </row>
    <row r="3" ht="18.75" customHeight="1" spans="1:7">
      <c r="A3" s="6" t="str">
        <f>"单位名称："&amp;"中国共产党临沧市临翔区纪律检查委员会"</f>
        <v>单位名称：中国共产党临沧市临翔区纪律检查委员会</v>
      </c>
      <c r="B3" s="7"/>
      <c r="C3" s="7"/>
      <c r="D3" s="7"/>
      <c r="E3" s="8"/>
      <c r="F3" s="8"/>
      <c r="G3" s="3" t="s">
        <v>1</v>
      </c>
    </row>
    <row r="4" ht="18.75" customHeight="1" spans="1:7">
      <c r="A4" s="9" t="s">
        <v>276</v>
      </c>
      <c r="B4" s="9" t="s">
        <v>275</v>
      </c>
      <c r="C4" s="9" t="s">
        <v>187</v>
      </c>
      <c r="D4" s="10" t="s">
        <v>515</v>
      </c>
      <c r="E4" s="11" t="s">
        <v>58</v>
      </c>
      <c r="F4" s="12"/>
      <c r="G4" s="13"/>
    </row>
    <row r="5" ht="18.75" customHeight="1" spans="1:7">
      <c r="A5" s="14"/>
      <c r="B5" s="14"/>
      <c r="C5" s="14"/>
      <c r="D5" s="15"/>
      <c r="E5" s="9" t="str">
        <f>"2026"&amp;"年"</f>
        <v>2026年</v>
      </c>
      <c r="F5" s="9" t="str">
        <f>"2026"+1&amp;"年"</f>
        <v>2027年</v>
      </c>
      <c r="G5" s="9" t="str">
        <f>"2026"+2&amp;"年"</f>
        <v>2028年</v>
      </c>
    </row>
    <row r="6" ht="18.75" customHeight="1" spans="1:7">
      <c r="A6" s="16"/>
      <c r="B6" s="16"/>
      <c r="C6" s="16"/>
      <c r="D6" s="17"/>
      <c r="E6" s="16" t="s">
        <v>57</v>
      </c>
      <c r="F6" s="16"/>
      <c r="G6" s="16"/>
    </row>
    <row r="7" ht="18.75" customHeight="1" spans="1:7">
      <c r="A7" s="18">
        <v>1</v>
      </c>
      <c r="B7" s="18">
        <v>2</v>
      </c>
      <c r="C7" s="18">
        <v>3</v>
      </c>
      <c r="D7" s="18">
        <v>4</v>
      </c>
      <c r="E7" s="18">
        <v>5</v>
      </c>
      <c r="F7" s="18">
        <v>6</v>
      </c>
      <c r="G7" s="19">
        <v>7</v>
      </c>
    </row>
    <row r="8" ht="18.75" customHeight="1" spans="1:7">
      <c r="A8" s="20" t="s">
        <v>70</v>
      </c>
      <c r="B8" s="21"/>
      <c r="C8" s="21"/>
      <c r="D8" s="22"/>
      <c r="E8" s="23">
        <v>6003370.75</v>
      </c>
      <c r="F8" s="23"/>
      <c r="G8" s="23"/>
    </row>
    <row r="9" ht="18.75" customHeight="1" spans="1:7">
      <c r="A9" s="20"/>
      <c r="B9" s="20" t="s">
        <v>516</v>
      </c>
      <c r="C9" s="20" t="s">
        <v>298</v>
      </c>
      <c r="D9" s="22" t="s">
        <v>517</v>
      </c>
      <c r="E9" s="23">
        <v>20000</v>
      </c>
      <c r="F9" s="23"/>
      <c r="G9" s="23"/>
    </row>
    <row r="10" ht="18.75" customHeight="1" spans="1:7">
      <c r="A10" s="24"/>
      <c r="B10" s="20" t="s">
        <v>516</v>
      </c>
      <c r="C10" s="20" t="s">
        <v>300</v>
      </c>
      <c r="D10" s="22" t="s">
        <v>517</v>
      </c>
      <c r="E10" s="23">
        <v>300000</v>
      </c>
      <c r="F10" s="23"/>
      <c r="G10" s="23"/>
    </row>
    <row r="11" ht="18.75" customHeight="1" spans="1:7">
      <c r="A11" s="24"/>
      <c r="B11" s="20" t="s">
        <v>516</v>
      </c>
      <c r="C11" s="20" t="s">
        <v>302</v>
      </c>
      <c r="D11" s="22" t="s">
        <v>517</v>
      </c>
      <c r="E11" s="23">
        <v>500000</v>
      </c>
      <c r="F11" s="23"/>
      <c r="G11" s="23"/>
    </row>
    <row r="12" ht="18.75" customHeight="1" spans="1:7">
      <c r="A12" s="24"/>
      <c r="B12" s="20" t="s">
        <v>516</v>
      </c>
      <c r="C12" s="20" t="s">
        <v>286</v>
      </c>
      <c r="D12" s="22" t="s">
        <v>517</v>
      </c>
      <c r="E12" s="23">
        <v>2300545.85</v>
      </c>
      <c r="F12" s="23"/>
      <c r="G12" s="23"/>
    </row>
    <row r="13" ht="18.75" customHeight="1" spans="1:7">
      <c r="A13" s="24"/>
      <c r="B13" s="20" t="s">
        <v>516</v>
      </c>
      <c r="C13" s="20" t="s">
        <v>281</v>
      </c>
      <c r="D13" s="22" t="s">
        <v>517</v>
      </c>
      <c r="E13" s="23">
        <v>182500</v>
      </c>
      <c r="F13" s="23"/>
      <c r="G13" s="23"/>
    </row>
    <row r="14" ht="18.75" customHeight="1" spans="1:7">
      <c r="A14" s="24"/>
      <c r="B14" s="20" t="s">
        <v>516</v>
      </c>
      <c r="C14" s="20" t="s">
        <v>292</v>
      </c>
      <c r="D14" s="22" t="s">
        <v>517</v>
      </c>
      <c r="E14" s="23">
        <v>150000</v>
      </c>
      <c r="F14" s="23"/>
      <c r="G14" s="23"/>
    </row>
    <row r="15" ht="18.75" customHeight="1" spans="1:7">
      <c r="A15" s="24"/>
      <c r="B15" s="20" t="s">
        <v>516</v>
      </c>
      <c r="C15" s="20" t="s">
        <v>294</v>
      </c>
      <c r="D15" s="22" t="s">
        <v>517</v>
      </c>
      <c r="E15" s="23">
        <v>256424.9</v>
      </c>
      <c r="F15" s="23"/>
      <c r="G15" s="23"/>
    </row>
    <row r="16" ht="18.75" customHeight="1" spans="1:7">
      <c r="A16" s="24"/>
      <c r="B16" s="20" t="s">
        <v>516</v>
      </c>
      <c r="C16" s="20" t="s">
        <v>290</v>
      </c>
      <c r="D16" s="22" t="s">
        <v>517</v>
      </c>
      <c r="E16" s="23">
        <v>1050000</v>
      </c>
      <c r="F16" s="23"/>
      <c r="G16" s="23"/>
    </row>
    <row r="17" ht="18.75" customHeight="1" spans="1:7">
      <c r="A17" s="24"/>
      <c r="B17" s="20" t="s">
        <v>516</v>
      </c>
      <c r="C17" s="20" t="s">
        <v>296</v>
      </c>
      <c r="D17" s="22" t="s">
        <v>517</v>
      </c>
      <c r="E17" s="23">
        <v>1243900</v>
      </c>
      <c r="F17" s="23"/>
      <c r="G17" s="23"/>
    </row>
    <row r="18" ht="18.75" customHeight="1" spans="1:7">
      <c r="A18" s="22" t="s">
        <v>55</v>
      </c>
      <c r="B18" s="25"/>
      <c r="C18" s="25"/>
      <c r="D18" s="25"/>
      <c r="E18" s="23">
        <v>6003370.75</v>
      </c>
      <c r="F18" s="23"/>
      <c r="G18" s="23"/>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39" right="0.39" top="0.58" bottom="0.58" header="0.5" footer="0.5"/>
  <pageSetup paperSize="9" scale="5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topLeftCell="L1" workbookViewId="0">
      <selection activeCell="S3" sqref="S3"/>
    </sheetView>
  </sheetViews>
  <sheetFormatPr defaultColWidth="10.6571428571429" defaultRowHeight="14.25" customHeight="1"/>
  <cols>
    <col min="1" max="1" width="24.6571428571429" customWidth="1"/>
    <col min="2" max="2" width="41.1619047619048" customWidth="1"/>
    <col min="3" max="8" width="23.8285714285714" customWidth="1"/>
    <col min="9" max="11" width="24" customWidth="1"/>
    <col min="12" max="12" width="23.8285714285714" customWidth="1"/>
    <col min="13" max="13" width="24" customWidth="1"/>
    <col min="14" max="19" width="23.8285714285714" customWidth="1"/>
  </cols>
  <sheetData>
    <row r="1" ht="19.5" customHeight="1" spans="10:19">
      <c r="J1" s="159"/>
      <c r="O1" s="63"/>
      <c r="P1" s="63"/>
      <c r="Q1" s="63"/>
      <c r="R1" s="63"/>
      <c r="S1" s="31" t="s">
        <v>52</v>
      </c>
    </row>
    <row r="2" ht="57.75" customHeight="1" spans="1:19">
      <c r="A2" s="123" t="str">
        <f>"2026"&amp;"年部门收入预算表"</f>
        <v>2026年部门收入预算表</v>
      </c>
      <c r="B2" s="169"/>
      <c r="C2" s="169"/>
      <c r="D2" s="169"/>
      <c r="E2" s="169"/>
      <c r="F2" s="169"/>
      <c r="G2" s="169"/>
      <c r="H2" s="169"/>
      <c r="I2" s="169"/>
      <c r="J2" s="169"/>
      <c r="K2" s="169"/>
      <c r="L2" s="169"/>
      <c r="M2" s="169"/>
      <c r="N2" s="169"/>
      <c r="O2" s="185"/>
      <c r="P2" s="185"/>
      <c r="Q2" s="185"/>
      <c r="R2" s="185"/>
      <c r="S2" s="185"/>
    </row>
    <row r="3" ht="18.75" customHeight="1" spans="1:19">
      <c r="A3" s="34" t="str">
        <f>"单位名称："&amp;"中国共产党临沧市临翔区纪律检查委员会"</f>
        <v>单位名称：中国共产党临沧市临翔区纪律检查委员会</v>
      </c>
      <c r="B3" s="170"/>
      <c r="C3" s="170"/>
      <c r="D3" s="170"/>
      <c r="E3" s="170"/>
      <c r="F3" s="170"/>
      <c r="G3" s="170"/>
      <c r="H3" s="170"/>
      <c r="I3" s="170"/>
      <c r="J3" s="186"/>
      <c r="K3" s="170"/>
      <c r="L3" s="170"/>
      <c r="M3" s="170"/>
      <c r="N3" s="170"/>
      <c r="O3" s="186"/>
      <c r="P3" s="186"/>
      <c r="Q3" s="186"/>
      <c r="R3" s="186"/>
      <c r="S3" s="31" t="s">
        <v>1</v>
      </c>
    </row>
    <row r="4" ht="18.75" customHeight="1" spans="1:19">
      <c r="A4" s="171" t="s">
        <v>53</v>
      </c>
      <c r="B4" s="172" t="s">
        <v>54</v>
      </c>
      <c r="C4" s="172" t="s">
        <v>55</v>
      </c>
      <c r="D4" s="173" t="s">
        <v>56</v>
      </c>
      <c r="E4" s="174"/>
      <c r="F4" s="174"/>
      <c r="G4" s="174"/>
      <c r="H4" s="174"/>
      <c r="I4" s="174"/>
      <c r="J4" s="187"/>
      <c r="K4" s="174"/>
      <c r="L4" s="174"/>
      <c r="M4" s="174"/>
      <c r="N4" s="188"/>
      <c r="O4" s="173" t="s">
        <v>46</v>
      </c>
      <c r="P4" s="173"/>
      <c r="Q4" s="173"/>
      <c r="R4" s="173"/>
      <c r="S4" s="191"/>
    </row>
    <row r="5" ht="18.75" customHeight="1" spans="1:19">
      <c r="A5" s="175"/>
      <c r="B5" s="176"/>
      <c r="C5" s="176"/>
      <c r="D5" s="177" t="s">
        <v>57</v>
      </c>
      <c r="E5" s="177" t="s">
        <v>58</v>
      </c>
      <c r="F5" s="177" t="s">
        <v>59</v>
      </c>
      <c r="G5" s="177" t="s">
        <v>60</v>
      </c>
      <c r="H5" s="177" t="s">
        <v>61</v>
      </c>
      <c r="I5" s="189" t="s">
        <v>62</v>
      </c>
      <c r="J5" s="189"/>
      <c r="K5" s="189"/>
      <c r="L5" s="189"/>
      <c r="M5" s="189"/>
      <c r="N5" s="180"/>
      <c r="O5" s="177" t="s">
        <v>57</v>
      </c>
      <c r="P5" s="177" t="s">
        <v>58</v>
      </c>
      <c r="Q5" s="177" t="s">
        <v>59</v>
      </c>
      <c r="R5" s="177" t="s">
        <v>60</v>
      </c>
      <c r="S5" s="177" t="s">
        <v>63</v>
      </c>
    </row>
    <row r="6" ht="18.75" customHeight="1" spans="1:19">
      <c r="A6" s="178"/>
      <c r="B6" s="179"/>
      <c r="C6" s="179"/>
      <c r="D6" s="180"/>
      <c r="E6" s="180"/>
      <c r="F6" s="180"/>
      <c r="G6" s="180"/>
      <c r="H6" s="180"/>
      <c r="I6" s="179" t="s">
        <v>57</v>
      </c>
      <c r="J6" s="179" t="s">
        <v>64</v>
      </c>
      <c r="K6" s="179" t="s">
        <v>65</v>
      </c>
      <c r="L6" s="179" t="s">
        <v>66</v>
      </c>
      <c r="M6" s="179" t="s">
        <v>67</v>
      </c>
      <c r="N6" s="179" t="s">
        <v>68</v>
      </c>
      <c r="O6" s="190"/>
      <c r="P6" s="190"/>
      <c r="Q6" s="190"/>
      <c r="R6" s="190"/>
      <c r="S6" s="180"/>
    </row>
    <row r="7" ht="18.75" customHeight="1" spans="1:19">
      <c r="A7" s="147">
        <v>1</v>
      </c>
      <c r="B7" s="147">
        <v>2</v>
      </c>
      <c r="C7" s="147">
        <v>3</v>
      </c>
      <c r="D7" s="147">
        <v>4</v>
      </c>
      <c r="E7" s="147">
        <v>5</v>
      </c>
      <c r="F7" s="147">
        <v>6</v>
      </c>
      <c r="G7" s="147">
        <v>7</v>
      </c>
      <c r="H7" s="147">
        <v>8</v>
      </c>
      <c r="I7" s="147">
        <v>9</v>
      </c>
      <c r="J7" s="147">
        <v>10</v>
      </c>
      <c r="K7" s="147">
        <v>11</v>
      </c>
      <c r="L7" s="147">
        <v>12</v>
      </c>
      <c r="M7" s="147">
        <v>13</v>
      </c>
      <c r="N7" s="147">
        <v>14</v>
      </c>
      <c r="O7" s="147">
        <v>15</v>
      </c>
      <c r="P7" s="147">
        <v>16</v>
      </c>
      <c r="Q7" s="147">
        <v>17</v>
      </c>
      <c r="R7" s="147">
        <v>18</v>
      </c>
      <c r="S7" s="147">
        <v>19</v>
      </c>
    </row>
    <row r="8" ht="18.75" customHeight="1" spans="1:19">
      <c r="A8" s="181" t="s">
        <v>69</v>
      </c>
      <c r="B8" s="182" t="s">
        <v>70</v>
      </c>
      <c r="C8" s="23">
        <v>27926691.12</v>
      </c>
      <c r="D8" s="23">
        <v>27926691.12</v>
      </c>
      <c r="E8" s="23">
        <v>27923991.12</v>
      </c>
      <c r="F8" s="23"/>
      <c r="G8" s="23"/>
      <c r="H8" s="23"/>
      <c r="I8" s="23">
        <v>2700</v>
      </c>
      <c r="J8" s="23"/>
      <c r="K8" s="23"/>
      <c r="L8" s="23"/>
      <c r="M8" s="23"/>
      <c r="N8" s="23">
        <v>2700</v>
      </c>
      <c r="O8" s="23"/>
      <c r="P8" s="23"/>
      <c r="Q8" s="23"/>
      <c r="R8" s="23"/>
      <c r="S8" s="23"/>
    </row>
    <row r="9" ht="18.75" customHeight="1" spans="1:19">
      <c r="A9" s="183" t="s">
        <v>55</v>
      </c>
      <c r="B9" s="184"/>
      <c r="C9" s="23">
        <v>27926691.12</v>
      </c>
      <c r="D9" s="23">
        <v>27926691.12</v>
      </c>
      <c r="E9" s="23">
        <v>27923991.12</v>
      </c>
      <c r="F9" s="23"/>
      <c r="G9" s="23"/>
      <c r="H9" s="23"/>
      <c r="I9" s="23">
        <v>2700</v>
      </c>
      <c r="J9" s="23"/>
      <c r="K9" s="23"/>
      <c r="L9" s="23"/>
      <c r="M9" s="23"/>
      <c r="N9" s="23">
        <v>2700</v>
      </c>
      <c r="O9" s="23"/>
      <c r="P9" s="23"/>
      <c r="Q9" s="23"/>
      <c r="R9" s="23"/>
      <c r="S9" s="23"/>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 right="0.39" top="0.51" bottom="0.51" header="0.31" footer="0.31"/>
  <pageSetup paperSize="9" scale="5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showZeros="0" topLeftCell="G3" workbookViewId="0">
      <selection activeCell="O3" sqref="O3"/>
    </sheetView>
  </sheetViews>
  <sheetFormatPr defaultColWidth="10.6571428571429" defaultRowHeight="14.25" customHeight="1"/>
  <cols>
    <col min="1" max="1" width="16.6571428571429" customWidth="1"/>
    <col min="2" max="2" width="44" customWidth="1"/>
    <col min="3" max="6" width="22.3333333333333" customWidth="1"/>
    <col min="7" max="8" width="22.1619047619048" customWidth="1"/>
    <col min="9" max="9" width="22" customWidth="1"/>
    <col min="10" max="11" width="22.1619047619048" customWidth="1"/>
    <col min="12" max="14" width="22" customWidth="1"/>
    <col min="15" max="15" width="22.1619047619048" customWidth="1"/>
  </cols>
  <sheetData>
    <row r="1" ht="19.5" customHeight="1" spans="4:15">
      <c r="D1" s="159"/>
      <c r="H1" s="159"/>
      <c r="J1" s="159"/>
      <c r="O1" s="32" t="s">
        <v>71</v>
      </c>
    </row>
    <row r="2" ht="42" customHeight="1" spans="1:15">
      <c r="A2" s="4" t="str">
        <f>"2026"&amp;"年部门支出预算表"</f>
        <v>2026年部门支出预算表</v>
      </c>
      <c r="B2" s="160"/>
      <c r="C2" s="160"/>
      <c r="D2" s="160"/>
      <c r="E2" s="160"/>
      <c r="F2" s="160"/>
      <c r="G2" s="160"/>
      <c r="H2" s="160"/>
      <c r="I2" s="160"/>
      <c r="J2" s="160"/>
      <c r="K2" s="160"/>
      <c r="L2" s="160"/>
      <c r="M2" s="160"/>
      <c r="N2" s="160"/>
      <c r="O2" s="160"/>
    </row>
    <row r="3" ht="18.75" customHeight="1" spans="1:15">
      <c r="A3" s="161" t="str">
        <f>"单位名称："&amp;"中国共产党临沧市临翔区纪律检查委员会"</f>
        <v>单位名称：中国共产党临沧市临翔区纪律检查委员会</v>
      </c>
      <c r="B3" s="162"/>
      <c r="C3" s="60"/>
      <c r="D3" s="2"/>
      <c r="E3" s="60"/>
      <c r="F3" s="60"/>
      <c r="G3" s="60"/>
      <c r="H3" s="2"/>
      <c r="I3" s="60"/>
      <c r="J3" s="2"/>
      <c r="K3" s="60"/>
      <c r="L3" s="60"/>
      <c r="M3" s="168"/>
      <c r="N3" s="168"/>
      <c r="O3" s="32" t="s">
        <v>1</v>
      </c>
    </row>
    <row r="4" ht="18.75" customHeight="1" spans="1:15">
      <c r="A4" s="9" t="s">
        <v>72</v>
      </c>
      <c r="B4" s="9" t="s">
        <v>73</v>
      </c>
      <c r="C4" s="9" t="s">
        <v>55</v>
      </c>
      <c r="D4" s="11" t="s">
        <v>58</v>
      </c>
      <c r="E4" s="70" t="s">
        <v>74</v>
      </c>
      <c r="F4" s="130" t="s">
        <v>75</v>
      </c>
      <c r="G4" s="9" t="s">
        <v>59</v>
      </c>
      <c r="H4" s="9" t="s">
        <v>60</v>
      </c>
      <c r="I4" s="9" t="s">
        <v>76</v>
      </c>
      <c r="J4" s="11" t="s">
        <v>77</v>
      </c>
      <c r="K4" s="12"/>
      <c r="L4" s="12"/>
      <c r="M4" s="12"/>
      <c r="N4" s="12"/>
      <c r="O4" s="13"/>
    </row>
    <row r="5" ht="29.25" customHeight="1" spans="1:15">
      <c r="A5" s="17"/>
      <c r="B5" s="17"/>
      <c r="C5" s="17"/>
      <c r="D5" s="62" t="s">
        <v>57</v>
      </c>
      <c r="E5" s="89" t="s">
        <v>74</v>
      </c>
      <c r="F5" s="89" t="s">
        <v>75</v>
      </c>
      <c r="G5" s="17"/>
      <c r="H5" s="17"/>
      <c r="I5" s="17"/>
      <c r="J5" s="62" t="s">
        <v>57</v>
      </c>
      <c r="K5" s="40" t="s">
        <v>78</v>
      </c>
      <c r="L5" s="40" t="s">
        <v>79</v>
      </c>
      <c r="M5" s="40" t="s">
        <v>80</v>
      </c>
      <c r="N5" s="40" t="s">
        <v>81</v>
      </c>
      <c r="O5" s="40" t="s">
        <v>82</v>
      </c>
    </row>
    <row r="6" ht="18.75" customHeight="1" spans="1:15">
      <c r="A6" s="113">
        <v>1</v>
      </c>
      <c r="B6" s="113">
        <v>2</v>
      </c>
      <c r="C6" s="147">
        <v>3</v>
      </c>
      <c r="D6" s="147">
        <v>4</v>
      </c>
      <c r="E6" s="147">
        <v>5</v>
      </c>
      <c r="F6" s="147">
        <v>6</v>
      </c>
      <c r="G6" s="147">
        <v>7</v>
      </c>
      <c r="H6" s="147">
        <v>8</v>
      </c>
      <c r="I6" s="147">
        <v>9</v>
      </c>
      <c r="J6" s="147">
        <v>10</v>
      </c>
      <c r="K6" s="147">
        <v>11</v>
      </c>
      <c r="L6" s="147">
        <v>12</v>
      </c>
      <c r="M6" s="147">
        <v>13</v>
      </c>
      <c r="N6" s="147">
        <v>14</v>
      </c>
      <c r="O6" s="147">
        <v>15</v>
      </c>
    </row>
    <row r="7" ht="18.75" customHeight="1" spans="1:15">
      <c r="A7" s="127" t="s">
        <v>83</v>
      </c>
      <c r="B7" s="127" t="s">
        <v>84</v>
      </c>
      <c r="C7" s="23">
        <v>22210548.27</v>
      </c>
      <c r="D7" s="23">
        <v>22207848.27</v>
      </c>
      <c r="E7" s="23">
        <v>16204477.52</v>
      </c>
      <c r="F7" s="23">
        <v>6003370.75</v>
      </c>
      <c r="G7" s="23"/>
      <c r="H7" s="23"/>
      <c r="I7" s="23"/>
      <c r="J7" s="23">
        <v>2700</v>
      </c>
      <c r="K7" s="23"/>
      <c r="L7" s="23"/>
      <c r="M7" s="23"/>
      <c r="N7" s="23"/>
      <c r="O7" s="23">
        <v>2700</v>
      </c>
    </row>
    <row r="8" ht="18.75" customHeight="1" spans="1:15">
      <c r="A8" s="202" t="s">
        <v>85</v>
      </c>
      <c r="B8" s="202" t="s">
        <v>86</v>
      </c>
      <c r="C8" s="23">
        <v>22210548.27</v>
      </c>
      <c r="D8" s="23">
        <v>22207848.27</v>
      </c>
      <c r="E8" s="23">
        <v>16204477.52</v>
      </c>
      <c r="F8" s="23">
        <v>6003370.75</v>
      </c>
      <c r="G8" s="23"/>
      <c r="H8" s="23"/>
      <c r="I8" s="23"/>
      <c r="J8" s="23">
        <v>2700</v>
      </c>
      <c r="K8" s="23"/>
      <c r="L8" s="23"/>
      <c r="M8" s="23"/>
      <c r="N8" s="23"/>
      <c r="O8" s="23">
        <v>2700</v>
      </c>
    </row>
    <row r="9" ht="18.75" customHeight="1" spans="1:15">
      <c r="A9" s="203" t="s">
        <v>87</v>
      </c>
      <c r="B9" s="204" t="s">
        <v>88</v>
      </c>
      <c r="C9" s="23">
        <v>16199477.52</v>
      </c>
      <c r="D9" s="23">
        <v>16199477.52</v>
      </c>
      <c r="E9" s="23">
        <v>16199477.52</v>
      </c>
      <c r="F9" s="23"/>
      <c r="G9" s="23"/>
      <c r="H9" s="23"/>
      <c r="I9" s="23"/>
      <c r="J9" s="23"/>
      <c r="K9" s="23"/>
      <c r="L9" s="23"/>
      <c r="M9" s="23"/>
      <c r="N9" s="23"/>
      <c r="O9" s="23"/>
    </row>
    <row r="10" ht="18.75" customHeight="1" spans="1:15">
      <c r="A10" s="203" t="s">
        <v>89</v>
      </c>
      <c r="B10" s="204" t="s">
        <v>90</v>
      </c>
      <c r="C10" s="23">
        <v>4276970.75</v>
      </c>
      <c r="D10" s="23">
        <v>4276970.75</v>
      </c>
      <c r="E10" s="23"/>
      <c r="F10" s="23">
        <v>4276970.75</v>
      </c>
      <c r="G10" s="23"/>
      <c r="H10" s="23"/>
      <c r="I10" s="23"/>
      <c r="J10" s="23"/>
      <c r="K10" s="23"/>
      <c r="L10" s="23"/>
      <c r="M10" s="23"/>
      <c r="N10" s="23"/>
      <c r="O10" s="23"/>
    </row>
    <row r="11" ht="18.75" customHeight="1" spans="1:15">
      <c r="A11" s="203" t="s">
        <v>91</v>
      </c>
      <c r="B11" s="204" t="s">
        <v>92</v>
      </c>
      <c r="C11" s="23">
        <v>300000</v>
      </c>
      <c r="D11" s="23">
        <v>300000</v>
      </c>
      <c r="E11" s="23"/>
      <c r="F11" s="23">
        <v>300000</v>
      </c>
      <c r="G11" s="23"/>
      <c r="H11" s="23"/>
      <c r="I11" s="23"/>
      <c r="J11" s="23"/>
      <c r="K11" s="23"/>
      <c r="L11" s="23"/>
      <c r="M11" s="23"/>
      <c r="N11" s="23"/>
      <c r="O11" s="23"/>
    </row>
    <row r="12" ht="18.75" customHeight="1" spans="1:15">
      <c r="A12" s="203" t="s">
        <v>93</v>
      </c>
      <c r="B12" s="204" t="s">
        <v>94</v>
      </c>
      <c r="C12" s="23">
        <v>1434100</v>
      </c>
      <c r="D12" s="23">
        <v>1431400</v>
      </c>
      <c r="E12" s="23">
        <v>5000</v>
      </c>
      <c r="F12" s="23">
        <v>1426400</v>
      </c>
      <c r="G12" s="23"/>
      <c r="H12" s="23"/>
      <c r="I12" s="23"/>
      <c r="J12" s="23">
        <v>2700</v>
      </c>
      <c r="K12" s="23"/>
      <c r="L12" s="23"/>
      <c r="M12" s="23"/>
      <c r="N12" s="23"/>
      <c r="O12" s="23">
        <v>2700</v>
      </c>
    </row>
    <row r="13" ht="18.75" customHeight="1" spans="1:15">
      <c r="A13" s="127" t="s">
        <v>95</v>
      </c>
      <c r="B13" s="127" t="s">
        <v>96</v>
      </c>
      <c r="C13" s="23">
        <v>2672542.84</v>
      </c>
      <c r="D13" s="23">
        <v>2672542.84</v>
      </c>
      <c r="E13" s="23">
        <v>2672542.84</v>
      </c>
      <c r="F13" s="23"/>
      <c r="G13" s="23"/>
      <c r="H13" s="23"/>
      <c r="I13" s="23"/>
      <c r="J13" s="23"/>
      <c r="K13" s="23"/>
      <c r="L13" s="23"/>
      <c r="M13" s="23"/>
      <c r="N13" s="23"/>
      <c r="O13" s="23"/>
    </row>
    <row r="14" ht="18.75" customHeight="1" spans="1:15">
      <c r="A14" s="202" t="s">
        <v>97</v>
      </c>
      <c r="B14" s="202" t="s">
        <v>98</v>
      </c>
      <c r="C14" s="23">
        <v>2668691.7</v>
      </c>
      <c r="D14" s="23">
        <v>2668691.7</v>
      </c>
      <c r="E14" s="23">
        <v>2668691.7</v>
      </c>
      <c r="F14" s="23"/>
      <c r="G14" s="23"/>
      <c r="H14" s="23"/>
      <c r="I14" s="23"/>
      <c r="J14" s="23"/>
      <c r="K14" s="23"/>
      <c r="L14" s="23"/>
      <c r="M14" s="23"/>
      <c r="N14" s="23"/>
      <c r="O14" s="23"/>
    </row>
    <row r="15" ht="18.75" customHeight="1" spans="1:15">
      <c r="A15" s="203" t="s">
        <v>99</v>
      </c>
      <c r="B15" s="204" t="s">
        <v>100</v>
      </c>
      <c r="C15" s="23">
        <v>560827.8</v>
      </c>
      <c r="D15" s="23">
        <v>560827.8</v>
      </c>
      <c r="E15" s="23">
        <v>560827.8</v>
      </c>
      <c r="F15" s="23"/>
      <c r="G15" s="23"/>
      <c r="H15" s="23"/>
      <c r="I15" s="23"/>
      <c r="J15" s="23"/>
      <c r="K15" s="23"/>
      <c r="L15" s="23"/>
      <c r="M15" s="23"/>
      <c r="N15" s="23"/>
      <c r="O15" s="23"/>
    </row>
    <row r="16" ht="18.75" customHeight="1" spans="1:15">
      <c r="A16" s="203" t="s">
        <v>101</v>
      </c>
      <c r="B16" s="204" t="s">
        <v>102</v>
      </c>
      <c r="C16" s="23">
        <v>2107863.9</v>
      </c>
      <c r="D16" s="23">
        <v>2107863.9</v>
      </c>
      <c r="E16" s="23">
        <v>2107863.9</v>
      </c>
      <c r="F16" s="23"/>
      <c r="G16" s="23"/>
      <c r="H16" s="23"/>
      <c r="I16" s="23"/>
      <c r="J16" s="23"/>
      <c r="K16" s="23"/>
      <c r="L16" s="23"/>
      <c r="M16" s="23"/>
      <c r="N16" s="23"/>
      <c r="O16" s="23"/>
    </row>
    <row r="17" ht="18.75" customHeight="1" spans="1:15">
      <c r="A17" s="202" t="s">
        <v>103</v>
      </c>
      <c r="B17" s="202" t="s">
        <v>104</v>
      </c>
      <c r="C17" s="23">
        <v>3851.14</v>
      </c>
      <c r="D17" s="23">
        <v>3851.14</v>
      </c>
      <c r="E17" s="23">
        <v>3851.14</v>
      </c>
      <c r="F17" s="23"/>
      <c r="G17" s="23"/>
      <c r="H17" s="23"/>
      <c r="I17" s="23"/>
      <c r="J17" s="23"/>
      <c r="K17" s="23"/>
      <c r="L17" s="23"/>
      <c r="M17" s="23"/>
      <c r="N17" s="23"/>
      <c r="O17" s="23"/>
    </row>
    <row r="18" ht="18.75" customHeight="1" spans="1:15">
      <c r="A18" s="203" t="s">
        <v>105</v>
      </c>
      <c r="B18" s="204" t="s">
        <v>104</v>
      </c>
      <c r="C18" s="23">
        <v>3851.14</v>
      </c>
      <c r="D18" s="23">
        <v>3851.14</v>
      </c>
      <c r="E18" s="23">
        <v>3851.14</v>
      </c>
      <c r="F18" s="23"/>
      <c r="G18" s="23"/>
      <c r="H18" s="23"/>
      <c r="I18" s="23"/>
      <c r="J18" s="23"/>
      <c r="K18" s="23"/>
      <c r="L18" s="23"/>
      <c r="M18" s="23"/>
      <c r="N18" s="23"/>
      <c r="O18" s="23"/>
    </row>
    <row r="19" ht="18.75" customHeight="1" spans="1:15">
      <c r="A19" s="127" t="s">
        <v>106</v>
      </c>
      <c r="B19" s="127" t="s">
        <v>107</v>
      </c>
      <c r="C19" s="23">
        <v>1462702.09</v>
      </c>
      <c r="D19" s="23">
        <v>1462702.09</v>
      </c>
      <c r="E19" s="23">
        <v>1462702.09</v>
      </c>
      <c r="F19" s="23"/>
      <c r="G19" s="23"/>
      <c r="H19" s="23"/>
      <c r="I19" s="23"/>
      <c r="J19" s="23"/>
      <c r="K19" s="23"/>
      <c r="L19" s="23"/>
      <c r="M19" s="23"/>
      <c r="N19" s="23"/>
      <c r="O19" s="23"/>
    </row>
    <row r="20" ht="18.75" customHeight="1" spans="1:15">
      <c r="A20" s="202" t="s">
        <v>108</v>
      </c>
      <c r="B20" s="202" t="s">
        <v>109</v>
      </c>
      <c r="C20" s="23">
        <v>1462702.09</v>
      </c>
      <c r="D20" s="23">
        <v>1462702.09</v>
      </c>
      <c r="E20" s="23">
        <v>1462702.09</v>
      </c>
      <c r="F20" s="23"/>
      <c r="G20" s="23"/>
      <c r="H20" s="23"/>
      <c r="I20" s="23"/>
      <c r="J20" s="23"/>
      <c r="K20" s="23"/>
      <c r="L20" s="23"/>
      <c r="M20" s="23"/>
      <c r="N20" s="23"/>
      <c r="O20" s="23"/>
    </row>
    <row r="21" ht="18.75" customHeight="1" spans="1:15">
      <c r="A21" s="203" t="s">
        <v>110</v>
      </c>
      <c r="B21" s="204" t="s">
        <v>111</v>
      </c>
      <c r="C21" s="23">
        <v>911852.81</v>
      </c>
      <c r="D21" s="23">
        <v>911852.81</v>
      </c>
      <c r="E21" s="23">
        <v>911852.81</v>
      </c>
      <c r="F21" s="23"/>
      <c r="G21" s="23"/>
      <c r="H21" s="23"/>
      <c r="I21" s="23"/>
      <c r="J21" s="23"/>
      <c r="K21" s="23"/>
      <c r="L21" s="23"/>
      <c r="M21" s="23"/>
      <c r="N21" s="23"/>
      <c r="O21" s="23"/>
    </row>
    <row r="22" ht="18.75" customHeight="1" spans="1:15">
      <c r="A22" s="203" t="s">
        <v>112</v>
      </c>
      <c r="B22" s="204" t="s">
        <v>113</v>
      </c>
      <c r="C22" s="23">
        <v>23511.79</v>
      </c>
      <c r="D22" s="23">
        <v>23511.79</v>
      </c>
      <c r="E22" s="23">
        <v>23511.79</v>
      </c>
      <c r="F22" s="23"/>
      <c r="G22" s="23"/>
      <c r="H22" s="23"/>
      <c r="I22" s="23"/>
      <c r="J22" s="23"/>
      <c r="K22" s="23"/>
      <c r="L22" s="23"/>
      <c r="M22" s="23"/>
      <c r="N22" s="23"/>
      <c r="O22" s="23"/>
    </row>
    <row r="23" ht="18.75" customHeight="1" spans="1:15">
      <c r="A23" s="203" t="s">
        <v>114</v>
      </c>
      <c r="B23" s="204" t="s">
        <v>115</v>
      </c>
      <c r="C23" s="23">
        <v>470437.2</v>
      </c>
      <c r="D23" s="23">
        <v>470437.2</v>
      </c>
      <c r="E23" s="23">
        <v>470437.2</v>
      </c>
      <c r="F23" s="23"/>
      <c r="G23" s="23"/>
      <c r="H23" s="23"/>
      <c r="I23" s="23"/>
      <c r="J23" s="23"/>
      <c r="K23" s="23"/>
      <c r="L23" s="23"/>
      <c r="M23" s="23"/>
      <c r="N23" s="23"/>
      <c r="O23" s="23"/>
    </row>
    <row r="24" ht="18.75" customHeight="1" spans="1:15">
      <c r="A24" s="203" t="s">
        <v>116</v>
      </c>
      <c r="B24" s="204" t="s">
        <v>117</v>
      </c>
      <c r="C24" s="23">
        <v>56900.29</v>
      </c>
      <c r="D24" s="23">
        <v>56900.29</v>
      </c>
      <c r="E24" s="23">
        <v>56900.29</v>
      </c>
      <c r="F24" s="23"/>
      <c r="G24" s="23"/>
      <c r="H24" s="23"/>
      <c r="I24" s="23"/>
      <c r="J24" s="23"/>
      <c r="K24" s="23"/>
      <c r="L24" s="23"/>
      <c r="M24" s="23"/>
      <c r="N24" s="23"/>
      <c r="O24" s="23"/>
    </row>
    <row r="25" ht="18.75" customHeight="1" spans="1:15">
      <c r="A25" s="127" t="s">
        <v>118</v>
      </c>
      <c r="B25" s="127" t="s">
        <v>119</v>
      </c>
      <c r="C25" s="23">
        <v>1580897.92</v>
      </c>
      <c r="D25" s="23">
        <v>1580897.92</v>
      </c>
      <c r="E25" s="23">
        <v>1580897.92</v>
      </c>
      <c r="F25" s="23"/>
      <c r="G25" s="23"/>
      <c r="H25" s="23"/>
      <c r="I25" s="23"/>
      <c r="J25" s="23"/>
      <c r="K25" s="23"/>
      <c r="L25" s="23"/>
      <c r="M25" s="23"/>
      <c r="N25" s="23"/>
      <c r="O25" s="23"/>
    </row>
    <row r="26" ht="18.75" customHeight="1" spans="1:15">
      <c r="A26" s="202" t="s">
        <v>120</v>
      </c>
      <c r="B26" s="202" t="s">
        <v>121</v>
      </c>
      <c r="C26" s="23">
        <v>1580897.92</v>
      </c>
      <c r="D26" s="23">
        <v>1580897.92</v>
      </c>
      <c r="E26" s="23">
        <v>1580897.92</v>
      </c>
      <c r="F26" s="23"/>
      <c r="G26" s="23"/>
      <c r="H26" s="23"/>
      <c r="I26" s="23"/>
      <c r="J26" s="23"/>
      <c r="K26" s="23"/>
      <c r="L26" s="23"/>
      <c r="M26" s="23"/>
      <c r="N26" s="23"/>
      <c r="O26" s="23"/>
    </row>
    <row r="27" ht="18.75" customHeight="1" spans="1:15">
      <c r="A27" s="203" t="s">
        <v>122</v>
      </c>
      <c r="B27" s="204" t="s">
        <v>123</v>
      </c>
      <c r="C27" s="23">
        <v>1580897.92</v>
      </c>
      <c r="D27" s="23">
        <v>1580897.92</v>
      </c>
      <c r="E27" s="23">
        <v>1580897.92</v>
      </c>
      <c r="F27" s="23"/>
      <c r="G27" s="23"/>
      <c r="H27" s="23"/>
      <c r="I27" s="23"/>
      <c r="J27" s="23"/>
      <c r="K27" s="23"/>
      <c r="L27" s="23"/>
      <c r="M27" s="23"/>
      <c r="N27" s="23"/>
      <c r="O27" s="23"/>
    </row>
    <row r="28" ht="18.75" customHeight="1" spans="1:15">
      <c r="A28" s="166" t="s">
        <v>124</v>
      </c>
      <c r="B28" s="167" t="s">
        <v>124</v>
      </c>
      <c r="C28" s="23">
        <v>27926691.12</v>
      </c>
      <c r="D28" s="23">
        <v>27923991.12</v>
      </c>
      <c r="E28" s="23">
        <v>21920620.37</v>
      </c>
      <c r="F28" s="23">
        <v>6003370.75</v>
      </c>
      <c r="G28" s="23"/>
      <c r="H28" s="23"/>
      <c r="I28" s="23"/>
      <c r="J28" s="23">
        <v>2700</v>
      </c>
      <c r="K28" s="23"/>
      <c r="L28" s="23"/>
      <c r="M28" s="23"/>
      <c r="N28" s="23"/>
      <c r="O28" s="23">
        <v>2700</v>
      </c>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 right="0.39" top="0.51" bottom="0.51" header="0.31" footer="0.31"/>
  <pageSetup paperSize="9" scale="5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0" workbookViewId="0">
      <selection activeCell="A12" sqref="A12"/>
    </sheetView>
  </sheetViews>
  <sheetFormatPr defaultColWidth="10.6571428571429" defaultRowHeight="14.25" customHeight="1" outlineLevelCol="3"/>
  <cols>
    <col min="1" max="1" width="45.8285714285714" customWidth="1"/>
    <col min="2" max="2" width="36" customWidth="1"/>
    <col min="3" max="3" width="41.8285714285714" customWidth="1"/>
    <col min="4" max="4" width="34.8285714285714" customWidth="1"/>
  </cols>
  <sheetData>
    <row r="1" ht="19.5" customHeight="1" spans="4:4">
      <c r="D1" s="32" t="s">
        <v>125</v>
      </c>
    </row>
    <row r="2" ht="36" customHeight="1" spans="1:4">
      <c r="A2" s="4" t="str">
        <f>"2026"&amp;"年财政拨款收支预算总表"</f>
        <v>2026年财政拨款收支预算总表</v>
      </c>
      <c r="B2" s="150"/>
      <c r="C2" s="150"/>
      <c r="D2" s="150"/>
    </row>
    <row r="3" ht="18.75" customHeight="1" spans="1:4">
      <c r="A3" s="6" t="str">
        <f>"单位名称："&amp;"中国共产党临沧市临翔区纪律检查委员会"</f>
        <v>单位名称：中国共产党临沧市临翔区纪律检查委员会</v>
      </c>
      <c r="B3" s="151"/>
      <c r="C3" s="151"/>
      <c r="D3" s="32" t="s">
        <v>1</v>
      </c>
    </row>
    <row r="4" ht="18.75" customHeight="1" spans="1:4">
      <c r="A4" s="11" t="s">
        <v>2</v>
      </c>
      <c r="B4" s="13"/>
      <c r="C4" s="11" t="s">
        <v>3</v>
      </c>
      <c r="D4" s="13"/>
    </row>
    <row r="5" ht="18.75" customHeight="1" spans="1:4">
      <c r="A5" s="26" t="s">
        <v>4</v>
      </c>
      <c r="B5" s="100" t="str">
        <f>"2026"&amp;"年预算数"</f>
        <v>2026年预算数</v>
      </c>
      <c r="C5" s="26" t="s">
        <v>126</v>
      </c>
      <c r="D5" s="100" t="str">
        <f>"2026"&amp;"年预算数"</f>
        <v>2026年预算数</v>
      </c>
    </row>
    <row r="6" ht="18.75" customHeight="1" spans="1:4">
      <c r="A6" s="28"/>
      <c r="B6" s="17"/>
      <c r="C6" s="28"/>
      <c r="D6" s="17"/>
    </row>
    <row r="7" ht="18.75" customHeight="1" spans="1:4">
      <c r="A7" s="152" t="s">
        <v>127</v>
      </c>
      <c r="B7" s="23">
        <v>27923991.12</v>
      </c>
      <c r="C7" s="21" t="s">
        <v>128</v>
      </c>
      <c r="D7" s="23">
        <v>27923991.12</v>
      </c>
    </row>
    <row r="8" ht="18.75" customHeight="1" spans="1:4">
      <c r="A8" s="153" t="s">
        <v>129</v>
      </c>
      <c r="B8" s="23">
        <v>27923991.12</v>
      </c>
      <c r="C8" s="21" t="s">
        <v>130</v>
      </c>
      <c r="D8" s="23">
        <v>22207848.27</v>
      </c>
    </row>
    <row r="9" ht="18.75" customHeight="1" spans="1:4">
      <c r="A9" s="153" t="s">
        <v>131</v>
      </c>
      <c r="B9" s="23"/>
      <c r="C9" s="21" t="s">
        <v>132</v>
      </c>
      <c r="D9" s="23"/>
    </row>
    <row r="10" ht="18.75" customHeight="1" spans="1:4">
      <c r="A10" s="153" t="s">
        <v>133</v>
      </c>
      <c r="B10" s="23"/>
      <c r="C10" s="21" t="s">
        <v>134</v>
      </c>
      <c r="D10" s="23"/>
    </row>
    <row r="11" ht="18.75" customHeight="1" spans="1:4">
      <c r="A11" s="153" t="s">
        <v>135</v>
      </c>
      <c r="B11" s="23"/>
      <c r="C11" s="21" t="s">
        <v>136</v>
      </c>
      <c r="D11" s="23"/>
    </row>
    <row r="12" ht="18.75" customHeight="1" spans="1:4">
      <c r="A12" s="153" t="s">
        <v>129</v>
      </c>
      <c r="B12" s="23"/>
      <c r="C12" s="21" t="s">
        <v>137</v>
      </c>
      <c r="D12" s="23"/>
    </row>
    <row r="13" ht="18.75" customHeight="1" spans="1:4">
      <c r="A13" s="153" t="s">
        <v>131</v>
      </c>
      <c r="B13" s="23"/>
      <c r="C13" s="21" t="s">
        <v>138</v>
      </c>
      <c r="D13" s="23"/>
    </row>
    <row r="14" ht="18.75" customHeight="1" spans="1:4">
      <c r="A14" s="153" t="s">
        <v>133</v>
      </c>
      <c r="B14" s="23"/>
      <c r="C14" s="21" t="s">
        <v>139</v>
      </c>
      <c r="D14" s="23"/>
    </row>
    <row r="15" ht="18.75" customHeight="1" spans="1:4">
      <c r="A15" s="154"/>
      <c r="B15" s="23"/>
      <c r="C15" s="155" t="s">
        <v>140</v>
      </c>
      <c r="D15" s="23">
        <v>2672542.84</v>
      </c>
    </row>
    <row r="16" ht="18.75" customHeight="1" spans="1:4">
      <c r="A16" s="156"/>
      <c r="B16" s="23"/>
      <c r="C16" s="155" t="s">
        <v>141</v>
      </c>
      <c r="D16" s="23">
        <v>1462702.09</v>
      </c>
    </row>
    <row r="17" ht="18.75" customHeight="1" spans="1:4">
      <c r="A17" s="157"/>
      <c r="B17" s="23"/>
      <c r="C17" s="155" t="s">
        <v>142</v>
      </c>
      <c r="D17" s="23"/>
    </row>
    <row r="18" ht="18.75" customHeight="1" spans="1:4">
      <c r="A18" s="157"/>
      <c r="B18" s="23"/>
      <c r="C18" s="155" t="s">
        <v>143</v>
      </c>
      <c r="D18" s="23"/>
    </row>
    <row r="19" ht="18.75" customHeight="1" spans="1:4">
      <c r="A19" s="157"/>
      <c r="B19" s="23"/>
      <c r="C19" s="155" t="s">
        <v>144</v>
      </c>
      <c r="D19" s="23"/>
    </row>
    <row r="20" ht="18.75" customHeight="1" spans="1:4">
      <c r="A20" s="157"/>
      <c r="B20" s="23"/>
      <c r="C20" s="155" t="s">
        <v>145</v>
      </c>
      <c r="D20" s="23"/>
    </row>
    <row r="21" ht="18.75" customHeight="1" spans="1:4">
      <c r="A21" s="157"/>
      <c r="B21" s="23"/>
      <c r="C21" s="155" t="s">
        <v>146</v>
      </c>
      <c r="D21" s="23"/>
    </row>
    <row r="22" ht="18.75" customHeight="1" spans="1:4">
      <c r="A22" s="157"/>
      <c r="B22" s="23"/>
      <c r="C22" s="155" t="s">
        <v>147</v>
      </c>
      <c r="D22" s="23"/>
    </row>
    <row r="23" ht="18.75" customHeight="1" spans="1:4">
      <c r="A23" s="157"/>
      <c r="B23" s="23"/>
      <c r="C23" s="155" t="s">
        <v>148</v>
      </c>
      <c r="D23" s="23"/>
    </row>
    <row r="24" ht="18.75" customHeight="1" spans="1:4">
      <c r="A24" s="157"/>
      <c r="B24" s="23"/>
      <c r="C24" s="155" t="s">
        <v>149</v>
      </c>
      <c r="D24" s="23"/>
    </row>
    <row r="25" ht="18.75" customHeight="1" spans="1:4">
      <c r="A25" s="157"/>
      <c r="B25" s="23"/>
      <c r="C25" s="155" t="s">
        <v>150</v>
      </c>
      <c r="D25" s="23"/>
    </row>
    <row r="26" ht="18.75" customHeight="1" spans="1:4">
      <c r="A26" s="157"/>
      <c r="B26" s="23"/>
      <c r="C26" s="155" t="s">
        <v>151</v>
      </c>
      <c r="D26" s="23">
        <v>1580897.92</v>
      </c>
    </row>
    <row r="27" ht="18.75" customHeight="1" spans="1:4">
      <c r="A27" s="154"/>
      <c r="B27" s="23"/>
      <c r="C27" s="155" t="s">
        <v>152</v>
      </c>
      <c r="D27" s="23"/>
    </row>
    <row r="28" ht="18.75" customHeight="1" spans="1:4">
      <c r="A28" s="156"/>
      <c r="B28" s="23"/>
      <c r="C28" s="155" t="s">
        <v>153</v>
      </c>
      <c r="D28" s="23"/>
    </row>
    <row r="29" ht="18.75" customHeight="1" spans="1:4">
      <c r="A29" s="157"/>
      <c r="B29" s="23"/>
      <c r="C29" s="155" t="s">
        <v>154</v>
      </c>
      <c r="D29" s="23"/>
    </row>
    <row r="30" ht="18.75" customHeight="1" spans="1:4">
      <c r="A30" s="157"/>
      <c r="B30" s="23"/>
      <c r="C30" s="155" t="s">
        <v>155</v>
      </c>
      <c r="D30" s="23"/>
    </row>
    <row r="31" ht="18.75" customHeight="1" spans="1:4">
      <c r="A31" s="157"/>
      <c r="B31" s="23"/>
      <c r="C31" s="155" t="s">
        <v>156</v>
      </c>
      <c r="D31" s="23"/>
    </row>
    <row r="32" ht="18.75" customHeight="1" spans="1:4">
      <c r="A32" s="157"/>
      <c r="B32" s="23"/>
      <c r="C32" s="155" t="s">
        <v>157</v>
      </c>
      <c r="D32" s="23"/>
    </row>
    <row r="33" ht="18.75" customHeight="1" spans="1:4">
      <c r="A33" s="157"/>
      <c r="B33" s="23"/>
      <c r="C33" s="155" t="s">
        <v>158</v>
      </c>
      <c r="D33" s="23"/>
    </row>
    <row r="34" ht="18.75" customHeight="1" spans="1:4">
      <c r="A34" s="154"/>
      <c r="B34" s="23"/>
      <c r="C34" s="155" t="s">
        <v>159</v>
      </c>
      <c r="D34" s="23"/>
    </row>
    <row r="35" ht="18.75" customHeight="1" spans="1:4">
      <c r="A35" s="154"/>
      <c r="B35" s="23"/>
      <c r="C35" s="127" t="s">
        <v>160</v>
      </c>
      <c r="D35" s="23"/>
    </row>
    <row r="36" ht="18.75" customHeight="1" spans="1:4">
      <c r="A36" s="156" t="s">
        <v>161</v>
      </c>
      <c r="B36" s="158">
        <v>27923991.12</v>
      </c>
      <c r="C36" s="154" t="s">
        <v>51</v>
      </c>
      <c r="D36" s="158">
        <v>27923991.12</v>
      </c>
    </row>
  </sheetData>
  <mergeCells count="8">
    <mergeCell ref="A2:D2"/>
    <mergeCell ref="A3:B3"/>
    <mergeCell ref="A4:B4"/>
    <mergeCell ref="C4:D4"/>
    <mergeCell ref="A5:A6"/>
    <mergeCell ref="B5:B6"/>
    <mergeCell ref="C5:C6"/>
    <mergeCell ref="D5:D6"/>
  </mergeCells>
  <printOptions horizontalCentered="1"/>
  <pageMargins left="0.39" right="0.39" top="0.51" bottom="0.51" header="0.31" footer="0.31"/>
  <pageSetup paperSize="9" scale="7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showZeros="0" topLeftCell="B1" workbookViewId="0">
      <selection activeCell="G3" sqref="G3"/>
    </sheetView>
  </sheetViews>
  <sheetFormatPr defaultColWidth="10.6571428571429" defaultRowHeight="14.25" customHeight="1" outlineLevelCol="6"/>
  <cols>
    <col min="1" max="1" width="23.5047619047619" customWidth="1"/>
    <col min="2" max="2" width="51.3333333333333" customWidth="1"/>
    <col min="3" max="3" width="28.3333333333333" customWidth="1"/>
    <col min="4" max="4" width="23.8285714285714" customWidth="1"/>
    <col min="5" max="7" width="28.3333333333333" customWidth="1"/>
  </cols>
  <sheetData>
    <row r="1" customHeight="1" spans="1:7">
      <c r="A1" s="141"/>
      <c r="B1" s="141"/>
      <c r="C1" s="141"/>
      <c r="D1" s="35"/>
      <c r="E1" s="141"/>
      <c r="F1" s="55"/>
      <c r="G1" s="32" t="s">
        <v>162</v>
      </c>
    </row>
    <row r="2" ht="39" customHeight="1" spans="1:7">
      <c r="A2" s="4" t="str">
        <f>"2026"&amp;"年一般公共预算支出预算表（按功能科目分类）"</f>
        <v>2026年一般公共预算支出预算表（按功能科目分类）</v>
      </c>
      <c r="B2" s="99"/>
      <c r="C2" s="99"/>
      <c r="D2" s="99"/>
      <c r="E2" s="99"/>
      <c r="F2" s="99"/>
      <c r="G2" s="99"/>
    </row>
    <row r="3" ht="18.75" customHeight="1" spans="1:7">
      <c r="A3" s="6" t="str">
        <f>"单位名称："&amp;"中国共产党临沧市临翔区纪律检查委员会"</f>
        <v>单位名称：中国共产党临沧市临翔区纪律检查委员会</v>
      </c>
      <c r="B3" s="142"/>
      <c r="C3" s="35"/>
      <c r="D3" s="35"/>
      <c r="E3" s="35"/>
      <c r="F3" s="55"/>
      <c r="G3" s="32" t="s">
        <v>1</v>
      </c>
    </row>
    <row r="4" ht="18.75" customHeight="1" spans="1:7">
      <c r="A4" s="143" t="s">
        <v>163</v>
      </c>
      <c r="B4" s="144"/>
      <c r="C4" s="100" t="s">
        <v>55</v>
      </c>
      <c r="D4" s="125" t="s">
        <v>74</v>
      </c>
      <c r="E4" s="12"/>
      <c r="F4" s="13"/>
      <c r="G4" s="118" t="s">
        <v>75</v>
      </c>
    </row>
    <row r="5" ht="18.75" customHeight="1" spans="1:7">
      <c r="A5" s="145" t="s">
        <v>72</v>
      </c>
      <c r="B5" s="145" t="s">
        <v>73</v>
      </c>
      <c r="C5" s="28"/>
      <c r="D5" s="62" t="s">
        <v>57</v>
      </c>
      <c r="E5" s="62" t="s">
        <v>164</v>
      </c>
      <c r="F5" s="62" t="s">
        <v>165</v>
      </c>
      <c r="G5" s="90"/>
    </row>
    <row r="6" ht="18.75" customHeight="1" spans="1:7">
      <c r="A6" s="146" t="s">
        <v>166</v>
      </c>
      <c r="B6" s="146" t="s">
        <v>167</v>
      </c>
      <c r="C6" s="146" t="s">
        <v>168</v>
      </c>
      <c r="D6" s="147">
        <v>4</v>
      </c>
      <c r="E6" s="148" t="s">
        <v>169</v>
      </c>
      <c r="F6" s="148" t="s">
        <v>170</v>
      </c>
      <c r="G6" s="146" t="s">
        <v>171</v>
      </c>
    </row>
    <row r="7" ht="18.75" customHeight="1" spans="1:7">
      <c r="A7" s="29" t="s">
        <v>83</v>
      </c>
      <c r="B7" s="29" t="s">
        <v>84</v>
      </c>
      <c r="C7" s="23">
        <v>22207848.27</v>
      </c>
      <c r="D7" s="23">
        <v>16204477.52</v>
      </c>
      <c r="E7" s="23">
        <v>13930047.36</v>
      </c>
      <c r="F7" s="23">
        <v>2274430.16</v>
      </c>
      <c r="G7" s="23">
        <v>6003370.75</v>
      </c>
    </row>
    <row r="8" ht="18.75" customHeight="1" spans="1:7">
      <c r="A8" s="149" t="s">
        <v>85</v>
      </c>
      <c r="B8" s="149" t="s">
        <v>86</v>
      </c>
      <c r="C8" s="23">
        <v>22207848.27</v>
      </c>
      <c r="D8" s="23">
        <v>16204477.52</v>
      </c>
      <c r="E8" s="23">
        <v>13930047.36</v>
      </c>
      <c r="F8" s="23">
        <v>2274430.16</v>
      </c>
      <c r="G8" s="23">
        <v>6003370.75</v>
      </c>
    </row>
    <row r="9" ht="18.75" customHeight="1" spans="1:7">
      <c r="A9" s="114" t="s">
        <v>87</v>
      </c>
      <c r="B9" s="114" t="s">
        <v>88</v>
      </c>
      <c r="C9" s="23">
        <v>16199477.52</v>
      </c>
      <c r="D9" s="23">
        <v>16199477.52</v>
      </c>
      <c r="E9" s="23">
        <v>13930047.36</v>
      </c>
      <c r="F9" s="23">
        <v>2269430.16</v>
      </c>
      <c r="G9" s="23"/>
    </row>
    <row r="10" ht="18.75" customHeight="1" spans="1:7">
      <c r="A10" s="114" t="s">
        <v>89</v>
      </c>
      <c r="B10" s="114" t="s">
        <v>90</v>
      </c>
      <c r="C10" s="23">
        <v>4276970.75</v>
      </c>
      <c r="D10" s="23"/>
      <c r="E10" s="23"/>
      <c r="F10" s="23"/>
      <c r="G10" s="23">
        <v>4276970.75</v>
      </c>
    </row>
    <row r="11" ht="18.75" customHeight="1" spans="1:7">
      <c r="A11" s="114" t="s">
        <v>91</v>
      </c>
      <c r="B11" s="114" t="s">
        <v>92</v>
      </c>
      <c r="C11" s="23">
        <v>300000</v>
      </c>
      <c r="D11" s="23"/>
      <c r="E11" s="23"/>
      <c r="F11" s="23"/>
      <c r="G11" s="23">
        <v>300000</v>
      </c>
    </row>
    <row r="12" ht="18.75" customHeight="1" spans="1:7">
      <c r="A12" s="114" t="s">
        <v>93</v>
      </c>
      <c r="B12" s="114" t="s">
        <v>94</v>
      </c>
      <c r="C12" s="23">
        <v>1431400</v>
      </c>
      <c r="D12" s="23">
        <v>5000</v>
      </c>
      <c r="E12" s="23"/>
      <c r="F12" s="23">
        <v>5000</v>
      </c>
      <c r="G12" s="23">
        <v>1426400</v>
      </c>
    </row>
    <row r="13" ht="18.75" customHeight="1" spans="1:7">
      <c r="A13" s="29" t="s">
        <v>95</v>
      </c>
      <c r="B13" s="29" t="s">
        <v>96</v>
      </c>
      <c r="C13" s="23">
        <v>2672542.84</v>
      </c>
      <c r="D13" s="23">
        <v>2672542.84</v>
      </c>
      <c r="E13" s="23">
        <v>2672542.84</v>
      </c>
      <c r="F13" s="23"/>
      <c r="G13" s="23"/>
    </row>
    <row r="14" ht="18.75" customHeight="1" spans="1:7">
      <c r="A14" s="149" t="s">
        <v>97</v>
      </c>
      <c r="B14" s="149" t="s">
        <v>98</v>
      </c>
      <c r="C14" s="23">
        <v>2668691.7</v>
      </c>
      <c r="D14" s="23">
        <v>2668691.7</v>
      </c>
      <c r="E14" s="23">
        <v>2668691.7</v>
      </c>
      <c r="F14" s="23"/>
      <c r="G14" s="23"/>
    </row>
    <row r="15" ht="18.75" customHeight="1" spans="1:7">
      <c r="A15" s="114" t="s">
        <v>99</v>
      </c>
      <c r="B15" s="114" t="s">
        <v>100</v>
      </c>
      <c r="C15" s="23">
        <v>560827.8</v>
      </c>
      <c r="D15" s="23">
        <v>560827.8</v>
      </c>
      <c r="E15" s="23">
        <v>560827.8</v>
      </c>
      <c r="F15" s="23"/>
      <c r="G15" s="23"/>
    </row>
    <row r="16" ht="18.75" customHeight="1" spans="1:7">
      <c r="A16" s="114" t="s">
        <v>101</v>
      </c>
      <c r="B16" s="114" t="s">
        <v>102</v>
      </c>
      <c r="C16" s="23">
        <v>2107863.9</v>
      </c>
      <c r="D16" s="23">
        <v>2107863.9</v>
      </c>
      <c r="E16" s="23">
        <v>2107863.9</v>
      </c>
      <c r="F16" s="23"/>
      <c r="G16" s="23"/>
    </row>
    <row r="17" ht="18.75" customHeight="1" spans="1:7">
      <c r="A17" s="149" t="s">
        <v>103</v>
      </c>
      <c r="B17" s="149" t="s">
        <v>104</v>
      </c>
      <c r="C17" s="23">
        <v>3851.14</v>
      </c>
      <c r="D17" s="23">
        <v>3851.14</v>
      </c>
      <c r="E17" s="23">
        <v>3851.14</v>
      </c>
      <c r="F17" s="23"/>
      <c r="G17" s="23"/>
    </row>
    <row r="18" ht="18.75" customHeight="1" spans="1:7">
      <c r="A18" s="114" t="s">
        <v>105</v>
      </c>
      <c r="B18" s="114" t="s">
        <v>104</v>
      </c>
      <c r="C18" s="23">
        <v>3851.14</v>
      </c>
      <c r="D18" s="23">
        <v>3851.14</v>
      </c>
      <c r="E18" s="23">
        <v>3851.14</v>
      </c>
      <c r="F18" s="23"/>
      <c r="G18" s="23"/>
    </row>
    <row r="19" ht="18.75" customHeight="1" spans="1:7">
      <c r="A19" s="29" t="s">
        <v>106</v>
      </c>
      <c r="B19" s="29" t="s">
        <v>107</v>
      </c>
      <c r="C19" s="23">
        <v>1462702.09</v>
      </c>
      <c r="D19" s="23">
        <v>1462702.09</v>
      </c>
      <c r="E19" s="23">
        <v>1462702.09</v>
      </c>
      <c r="F19" s="23"/>
      <c r="G19" s="23"/>
    </row>
    <row r="20" ht="18.75" customHeight="1" spans="1:7">
      <c r="A20" s="149" t="s">
        <v>108</v>
      </c>
      <c r="B20" s="149" t="s">
        <v>109</v>
      </c>
      <c r="C20" s="23">
        <v>1462702.09</v>
      </c>
      <c r="D20" s="23">
        <v>1462702.09</v>
      </c>
      <c r="E20" s="23">
        <v>1462702.09</v>
      </c>
      <c r="F20" s="23"/>
      <c r="G20" s="23"/>
    </row>
    <row r="21" ht="18.75" customHeight="1" spans="1:7">
      <c r="A21" s="114" t="s">
        <v>110</v>
      </c>
      <c r="B21" s="114" t="s">
        <v>111</v>
      </c>
      <c r="C21" s="23">
        <v>911852.81</v>
      </c>
      <c r="D21" s="23">
        <v>911852.81</v>
      </c>
      <c r="E21" s="23">
        <v>911852.81</v>
      </c>
      <c r="F21" s="23"/>
      <c r="G21" s="23"/>
    </row>
    <row r="22" ht="18.75" customHeight="1" spans="1:7">
      <c r="A22" s="114" t="s">
        <v>112</v>
      </c>
      <c r="B22" s="114" t="s">
        <v>113</v>
      </c>
      <c r="C22" s="23">
        <v>23511.79</v>
      </c>
      <c r="D22" s="23">
        <v>23511.79</v>
      </c>
      <c r="E22" s="23">
        <v>23511.79</v>
      </c>
      <c r="F22" s="23"/>
      <c r="G22" s="23"/>
    </row>
    <row r="23" ht="18.75" customHeight="1" spans="1:7">
      <c r="A23" s="114" t="s">
        <v>114</v>
      </c>
      <c r="B23" s="114" t="s">
        <v>115</v>
      </c>
      <c r="C23" s="23">
        <v>470437.2</v>
      </c>
      <c r="D23" s="23">
        <v>470437.2</v>
      </c>
      <c r="E23" s="23">
        <v>470437.2</v>
      </c>
      <c r="F23" s="23"/>
      <c r="G23" s="23"/>
    </row>
    <row r="24" ht="18.75" customHeight="1" spans="1:7">
      <c r="A24" s="114" t="s">
        <v>116</v>
      </c>
      <c r="B24" s="114" t="s">
        <v>117</v>
      </c>
      <c r="C24" s="23">
        <v>56900.29</v>
      </c>
      <c r="D24" s="23">
        <v>56900.29</v>
      </c>
      <c r="E24" s="23">
        <v>56900.29</v>
      </c>
      <c r="F24" s="23"/>
      <c r="G24" s="23"/>
    </row>
    <row r="25" ht="18.75" customHeight="1" spans="1:7">
      <c r="A25" s="29" t="s">
        <v>118</v>
      </c>
      <c r="B25" s="29" t="s">
        <v>119</v>
      </c>
      <c r="C25" s="23">
        <v>1580897.92</v>
      </c>
      <c r="D25" s="23">
        <v>1580897.92</v>
      </c>
      <c r="E25" s="23">
        <v>1580897.92</v>
      </c>
      <c r="F25" s="23"/>
      <c r="G25" s="23"/>
    </row>
    <row r="26" ht="18.75" customHeight="1" spans="1:7">
      <c r="A26" s="149" t="s">
        <v>120</v>
      </c>
      <c r="B26" s="149" t="s">
        <v>121</v>
      </c>
      <c r="C26" s="23">
        <v>1580897.92</v>
      </c>
      <c r="D26" s="23">
        <v>1580897.92</v>
      </c>
      <c r="E26" s="23">
        <v>1580897.92</v>
      </c>
      <c r="F26" s="23"/>
      <c r="G26" s="23"/>
    </row>
    <row r="27" ht="18.75" customHeight="1" spans="1:7">
      <c r="A27" s="114" t="s">
        <v>122</v>
      </c>
      <c r="B27" s="114" t="s">
        <v>123</v>
      </c>
      <c r="C27" s="23">
        <v>1580897.92</v>
      </c>
      <c r="D27" s="23">
        <v>1580897.92</v>
      </c>
      <c r="E27" s="23">
        <v>1580897.92</v>
      </c>
      <c r="F27" s="23"/>
      <c r="G27" s="23"/>
    </row>
    <row r="28" ht="18.75" customHeight="1" spans="1:7">
      <c r="A28" s="44" t="s">
        <v>55</v>
      </c>
      <c r="B28" s="44"/>
      <c r="C28" s="23">
        <v>27923991.12</v>
      </c>
      <c r="D28" s="23">
        <v>21920620.37</v>
      </c>
      <c r="E28" s="23">
        <v>19646190.21</v>
      </c>
      <c r="F28" s="23">
        <v>2274430.16</v>
      </c>
      <c r="G28" s="23">
        <v>6003370.75</v>
      </c>
    </row>
  </sheetData>
  <mergeCells count="7">
    <mergeCell ref="A2:G2"/>
    <mergeCell ref="A3:E3"/>
    <mergeCell ref="A4:B4"/>
    <mergeCell ref="D4:F4"/>
    <mergeCell ref="A28:B28"/>
    <mergeCell ref="C4:C5"/>
    <mergeCell ref="G4:G5"/>
  </mergeCells>
  <printOptions horizontalCentered="1"/>
  <pageMargins left="0.39" right="0.39" top="0.58" bottom="0.58" header="0.5" footer="0.5"/>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showZeros="0" workbookViewId="0">
      <selection activeCell="A1" sqref="A1"/>
    </sheetView>
  </sheetViews>
  <sheetFormatPr defaultColWidth="10.6571428571429" defaultRowHeight="14.25" customHeight="1" outlineLevelCol="6"/>
  <cols>
    <col min="1" max="1" width="27.5047619047619" customWidth="1"/>
    <col min="2" max="7" width="26.6571428571429" customWidth="1"/>
  </cols>
  <sheetData>
    <row r="1" ht="15" customHeight="1" spans="1:7">
      <c r="A1" s="131"/>
      <c r="B1" s="132"/>
      <c r="C1" s="133"/>
      <c r="D1" s="60"/>
      <c r="G1" s="82" t="s">
        <v>172</v>
      </c>
    </row>
    <row r="2" ht="39" customHeight="1" spans="1:7">
      <c r="A2" s="123" t="str">
        <f>"2026"&amp;"年“三公”经费支出预算表"</f>
        <v>2026年“三公”经费支出预算表</v>
      </c>
      <c r="B2" s="52"/>
      <c r="C2" s="52"/>
      <c r="D2" s="52"/>
      <c r="E2" s="52"/>
      <c r="F2" s="52"/>
      <c r="G2" s="52"/>
    </row>
    <row r="3" ht="18.75" customHeight="1" spans="1:7">
      <c r="A3" s="34" t="str">
        <f>"单位名称："&amp;"中国共产党临沧市临翔区纪律检查委员会"</f>
        <v>单位名称：中国共产党临沧市临翔区纪律检查委员会</v>
      </c>
      <c r="B3" s="132"/>
      <c r="C3" s="133"/>
      <c r="D3" s="60"/>
      <c r="E3" s="2"/>
      <c r="G3" s="82" t="s">
        <v>1</v>
      </c>
    </row>
    <row r="4" ht="18.75" customHeight="1" spans="1:7">
      <c r="A4" s="9" t="s">
        <v>173</v>
      </c>
      <c r="B4" s="9" t="s">
        <v>174</v>
      </c>
      <c r="C4" s="26" t="s">
        <v>175</v>
      </c>
      <c r="D4" s="11" t="s">
        <v>176</v>
      </c>
      <c r="E4" s="12"/>
      <c r="F4" s="13"/>
      <c r="G4" s="26" t="s">
        <v>177</v>
      </c>
    </row>
    <row r="5" ht="18.75" customHeight="1" spans="1:7">
      <c r="A5" s="16"/>
      <c r="B5" s="134"/>
      <c r="C5" s="28"/>
      <c r="D5" s="62" t="s">
        <v>57</v>
      </c>
      <c r="E5" s="62" t="s">
        <v>178</v>
      </c>
      <c r="F5" s="62" t="s">
        <v>179</v>
      </c>
      <c r="G5" s="28"/>
    </row>
    <row r="6" ht="18.75" customHeight="1" spans="1:7">
      <c r="A6" s="135" t="s">
        <v>55</v>
      </c>
      <c r="B6" s="136">
        <v>1</v>
      </c>
      <c r="C6" s="137">
        <v>2</v>
      </c>
      <c r="D6" s="138">
        <v>3</v>
      </c>
      <c r="E6" s="138">
        <v>4</v>
      </c>
      <c r="F6" s="138">
        <v>5</v>
      </c>
      <c r="G6" s="137">
        <v>6</v>
      </c>
    </row>
    <row r="7" ht="18.75" customHeight="1" spans="1:7">
      <c r="A7" s="135" t="s">
        <v>55</v>
      </c>
      <c r="B7" s="139">
        <v>145000</v>
      </c>
      <c r="C7" s="139"/>
      <c r="D7" s="139">
        <v>140000</v>
      </c>
      <c r="E7" s="139"/>
      <c r="F7" s="139">
        <v>140000</v>
      </c>
      <c r="G7" s="139">
        <v>5000</v>
      </c>
    </row>
    <row r="8" ht="18.75" customHeight="1" spans="1:7">
      <c r="A8" s="140" t="s">
        <v>180</v>
      </c>
      <c r="B8" s="139"/>
      <c r="C8" s="139"/>
      <c r="D8" s="139"/>
      <c r="E8" s="139"/>
      <c r="F8" s="139"/>
      <c r="G8" s="139"/>
    </row>
    <row r="9" ht="18.75" customHeight="1" spans="1:7">
      <c r="A9" s="140" t="s">
        <v>181</v>
      </c>
      <c r="B9" s="139">
        <v>145000</v>
      </c>
      <c r="C9" s="139"/>
      <c r="D9" s="139">
        <v>140000</v>
      </c>
      <c r="E9" s="139"/>
      <c r="F9" s="139">
        <v>140000</v>
      </c>
      <c r="G9" s="139">
        <v>5000</v>
      </c>
    </row>
    <row r="10" ht="18.75" customHeight="1" spans="1:7">
      <c r="A10" s="140" t="s">
        <v>182</v>
      </c>
      <c r="B10" s="139"/>
      <c r="C10" s="139"/>
      <c r="D10" s="139"/>
      <c r="E10" s="139"/>
      <c r="F10" s="139"/>
      <c r="G10" s="139"/>
    </row>
    <row r="11" ht="18.75" customHeight="1" spans="1:7">
      <c r="A11" s="140" t="s">
        <v>183</v>
      </c>
      <c r="B11" s="139"/>
      <c r="C11" s="139"/>
      <c r="D11" s="139"/>
      <c r="E11" s="139"/>
      <c r="F11" s="139"/>
      <c r="G11" s="139"/>
    </row>
  </sheetData>
  <mergeCells count="7">
    <mergeCell ref="A2:G2"/>
    <mergeCell ref="A3:D3"/>
    <mergeCell ref="D4:F4"/>
    <mergeCell ref="A4:A6"/>
    <mergeCell ref="B4:B5"/>
    <mergeCell ref="C4:C5"/>
    <mergeCell ref="G4:G5"/>
  </mergeCells>
  <printOptions horizontalCentered="1"/>
  <pageMargins left="0.39" right="0.39" top="0.58" bottom="0.58" header="0.51" footer="0.51"/>
  <pageSetup paperSize="9" fitToHeight="10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8"/>
  <sheetViews>
    <sheetView showZeros="0" topLeftCell="B4" workbookViewId="0">
      <selection activeCell="X7" sqref="$A7:$XFD7"/>
    </sheetView>
  </sheetViews>
  <sheetFormatPr defaultColWidth="10.6571428571429" defaultRowHeight="14.25" customHeight="1"/>
  <cols>
    <col min="1" max="1" width="38.3333333333333" customWidth="1"/>
    <col min="2" max="2" width="29.6571428571429" customWidth="1"/>
    <col min="3" max="3" width="31" customWidth="1"/>
    <col min="4" max="4" width="11.8285714285714" customWidth="1"/>
    <col min="5" max="5" width="20.5047619047619" customWidth="1"/>
    <col min="6" max="6" width="12" customWidth="1"/>
    <col min="7" max="7" width="26.8285714285714" customWidth="1"/>
    <col min="8" max="21" width="23.1619047619048" customWidth="1"/>
    <col min="22" max="23" width="23.3333333333333" customWidth="1"/>
  </cols>
  <sheetData>
    <row r="1" ht="18.75" customHeight="1" spans="2:23">
      <c r="B1" s="121"/>
      <c r="D1" s="122"/>
      <c r="E1" s="122"/>
      <c r="F1" s="122"/>
      <c r="G1" s="122"/>
      <c r="H1" s="63"/>
      <c r="I1" s="63"/>
      <c r="J1" s="63"/>
      <c r="K1" s="63"/>
      <c r="L1" s="63"/>
      <c r="M1" s="63"/>
      <c r="N1" s="2"/>
      <c r="O1" s="2"/>
      <c r="P1" s="2"/>
      <c r="Q1" s="63"/>
      <c r="U1" s="121"/>
      <c r="W1" s="31" t="s">
        <v>184</v>
      </c>
    </row>
    <row r="2" ht="39.75" customHeight="1" spans="1:23">
      <c r="A2" s="123" t="str">
        <f>"2026"&amp;"年部门基本支出预算表"</f>
        <v>2026年部门基本支出预算表</v>
      </c>
      <c r="B2" s="52"/>
      <c r="C2" s="52"/>
      <c r="D2" s="52"/>
      <c r="E2" s="52"/>
      <c r="F2" s="52"/>
      <c r="G2" s="52"/>
      <c r="H2" s="52"/>
      <c r="I2" s="52"/>
      <c r="J2" s="52"/>
      <c r="K2" s="52"/>
      <c r="L2" s="52"/>
      <c r="M2" s="52"/>
      <c r="N2" s="5"/>
      <c r="O2" s="5"/>
      <c r="P2" s="5"/>
      <c r="Q2" s="52"/>
      <c r="R2" s="52"/>
      <c r="S2" s="52"/>
      <c r="T2" s="52"/>
      <c r="U2" s="52"/>
      <c r="V2" s="52"/>
      <c r="W2" s="52"/>
    </row>
    <row r="3" ht="18.75" customHeight="1" spans="1:23">
      <c r="A3" s="6" t="str">
        <f>"单位名称："&amp;"中国共产党临沧市临翔区纪律检查委员会"</f>
        <v>单位名称：中国共产党临沧市临翔区纪律检查委员会</v>
      </c>
      <c r="B3" s="124"/>
      <c r="C3" s="124"/>
      <c r="D3" s="124"/>
      <c r="E3" s="124"/>
      <c r="F3" s="124"/>
      <c r="G3" s="124"/>
      <c r="H3" s="67"/>
      <c r="I3" s="67"/>
      <c r="J3" s="67"/>
      <c r="K3" s="67"/>
      <c r="L3" s="67"/>
      <c r="M3" s="67"/>
      <c r="N3" s="8"/>
      <c r="O3" s="8"/>
      <c r="P3" s="8"/>
      <c r="Q3" s="67"/>
      <c r="U3" s="121"/>
      <c r="W3" s="31" t="s">
        <v>1</v>
      </c>
    </row>
    <row r="4" ht="18.75" customHeight="1" spans="1:23">
      <c r="A4" s="9" t="s">
        <v>185</v>
      </c>
      <c r="B4" s="9" t="s">
        <v>186</v>
      </c>
      <c r="C4" s="9" t="s">
        <v>187</v>
      </c>
      <c r="D4" s="9" t="s">
        <v>188</v>
      </c>
      <c r="E4" s="9" t="s">
        <v>189</v>
      </c>
      <c r="F4" s="9" t="s">
        <v>190</v>
      </c>
      <c r="G4" s="9" t="s">
        <v>191</v>
      </c>
      <c r="H4" s="125" t="s">
        <v>192</v>
      </c>
      <c r="I4" s="85" t="s">
        <v>192</v>
      </c>
      <c r="J4" s="85"/>
      <c r="K4" s="85"/>
      <c r="L4" s="85"/>
      <c r="M4" s="85"/>
      <c r="N4" s="12"/>
      <c r="O4" s="12"/>
      <c r="P4" s="12"/>
      <c r="Q4" s="70" t="s">
        <v>61</v>
      </c>
      <c r="R4" s="85" t="s">
        <v>77</v>
      </c>
      <c r="S4" s="85"/>
      <c r="T4" s="85"/>
      <c r="U4" s="85"/>
      <c r="V4" s="85"/>
      <c r="W4" s="128"/>
    </row>
    <row r="5" ht="18.75" customHeight="1" spans="1:23">
      <c r="A5" s="14"/>
      <c r="B5" s="120"/>
      <c r="C5" s="14"/>
      <c r="D5" s="14"/>
      <c r="E5" s="14"/>
      <c r="F5" s="14"/>
      <c r="G5" s="14"/>
      <c r="H5" s="100" t="s">
        <v>193</v>
      </c>
      <c r="I5" s="125" t="s">
        <v>58</v>
      </c>
      <c r="J5" s="85"/>
      <c r="K5" s="85"/>
      <c r="L5" s="85"/>
      <c r="M5" s="128"/>
      <c r="N5" s="11" t="s">
        <v>194</v>
      </c>
      <c r="O5" s="12"/>
      <c r="P5" s="13"/>
      <c r="Q5" s="9" t="s">
        <v>61</v>
      </c>
      <c r="R5" s="125" t="s">
        <v>77</v>
      </c>
      <c r="S5" s="70" t="s">
        <v>64</v>
      </c>
      <c r="T5" s="85" t="s">
        <v>77</v>
      </c>
      <c r="U5" s="70" t="s">
        <v>66</v>
      </c>
      <c r="V5" s="70" t="s">
        <v>67</v>
      </c>
      <c r="W5" s="130" t="s">
        <v>68</v>
      </c>
    </row>
    <row r="6" ht="18.75" customHeight="1" spans="1:23">
      <c r="A6" s="27"/>
      <c r="B6" s="27"/>
      <c r="C6" s="27"/>
      <c r="D6" s="27"/>
      <c r="E6" s="27"/>
      <c r="F6" s="27"/>
      <c r="G6" s="27"/>
      <c r="H6" s="27"/>
      <c r="I6" s="129" t="s">
        <v>195</v>
      </c>
      <c r="J6" s="9" t="s">
        <v>196</v>
      </c>
      <c r="K6" s="9" t="s">
        <v>197</v>
      </c>
      <c r="L6" s="9" t="s">
        <v>198</v>
      </c>
      <c r="M6" s="9" t="s">
        <v>199</v>
      </c>
      <c r="N6" s="9" t="s">
        <v>58</v>
      </c>
      <c r="O6" s="9" t="s">
        <v>59</v>
      </c>
      <c r="P6" s="9" t="s">
        <v>60</v>
      </c>
      <c r="Q6" s="27"/>
      <c r="R6" s="9" t="s">
        <v>57</v>
      </c>
      <c r="S6" s="9" t="s">
        <v>64</v>
      </c>
      <c r="T6" s="9" t="s">
        <v>200</v>
      </c>
      <c r="U6" s="9" t="s">
        <v>66</v>
      </c>
      <c r="V6" s="9" t="s">
        <v>67</v>
      </c>
      <c r="W6" s="9" t="s">
        <v>68</v>
      </c>
    </row>
    <row r="7" ht="18.75" customHeight="1" spans="1:23">
      <c r="A7" s="103"/>
      <c r="B7" s="103"/>
      <c r="C7" s="103"/>
      <c r="D7" s="103"/>
      <c r="E7" s="103"/>
      <c r="F7" s="103"/>
      <c r="G7" s="103"/>
      <c r="H7" s="103"/>
      <c r="I7" s="89"/>
      <c r="J7" s="16" t="s">
        <v>201</v>
      </c>
      <c r="K7" s="16" t="s">
        <v>197</v>
      </c>
      <c r="L7" s="16" t="s">
        <v>198</v>
      </c>
      <c r="M7" s="16" t="s">
        <v>199</v>
      </c>
      <c r="N7" s="16" t="s">
        <v>197</v>
      </c>
      <c r="O7" s="16" t="s">
        <v>198</v>
      </c>
      <c r="P7" s="16" t="s">
        <v>199</v>
      </c>
      <c r="Q7" s="16" t="s">
        <v>61</v>
      </c>
      <c r="R7" s="16" t="s">
        <v>57</v>
      </c>
      <c r="S7" s="16" t="s">
        <v>64</v>
      </c>
      <c r="T7" s="16" t="s">
        <v>200</v>
      </c>
      <c r="U7" s="16" t="s">
        <v>66</v>
      </c>
      <c r="V7" s="16" t="s">
        <v>67</v>
      </c>
      <c r="W7" s="16" t="s">
        <v>68</v>
      </c>
    </row>
    <row r="8" ht="18.75" customHeight="1" spans="1:23">
      <c r="A8" s="126">
        <v>1</v>
      </c>
      <c r="B8" s="126">
        <v>2</v>
      </c>
      <c r="C8" s="126">
        <v>3</v>
      </c>
      <c r="D8" s="126">
        <v>4</v>
      </c>
      <c r="E8" s="126">
        <v>5</v>
      </c>
      <c r="F8" s="126">
        <v>6</v>
      </c>
      <c r="G8" s="126">
        <v>7</v>
      </c>
      <c r="H8" s="126">
        <v>8</v>
      </c>
      <c r="I8" s="126">
        <v>9</v>
      </c>
      <c r="J8" s="126">
        <v>10</v>
      </c>
      <c r="K8" s="126">
        <v>11</v>
      </c>
      <c r="L8" s="126">
        <v>12</v>
      </c>
      <c r="M8" s="126">
        <v>13</v>
      </c>
      <c r="N8" s="126">
        <v>14</v>
      </c>
      <c r="O8" s="126">
        <v>15</v>
      </c>
      <c r="P8" s="126">
        <v>16</v>
      </c>
      <c r="Q8" s="126">
        <v>17</v>
      </c>
      <c r="R8" s="126">
        <v>18</v>
      </c>
      <c r="S8" s="126">
        <v>19</v>
      </c>
      <c r="T8" s="126">
        <v>20</v>
      </c>
      <c r="U8" s="126">
        <v>21</v>
      </c>
      <c r="V8" s="126">
        <v>22</v>
      </c>
      <c r="W8" s="126">
        <v>23</v>
      </c>
    </row>
    <row r="9" ht="18.75" customHeight="1" spans="1:23">
      <c r="A9" s="127" t="s">
        <v>70</v>
      </c>
      <c r="B9" s="127"/>
      <c r="C9" s="127"/>
      <c r="D9" s="127"/>
      <c r="E9" s="127"/>
      <c r="F9" s="127"/>
      <c r="G9" s="127"/>
      <c r="H9" s="23">
        <v>21920620.37</v>
      </c>
      <c r="I9" s="23">
        <v>21920620.37</v>
      </c>
      <c r="J9" s="23"/>
      <c r="K9" s="23"/>
      <c r="L9" s="23">
        <v>21920620.37</v>
      </c>
      <c r="M9" s="23"/>
      <c r="N9" s="23"/>
      <c r="O9" s="23"/>
      <c r="P9" s="23"/>
      <c r="Q9" s="23"/>
      <c r="R9" s="23"/>
      <c r="S9" s="23"/>
      <c r="T9" s="23"/>
      <c r="U9" s="23"/>
      <c r="V9" s="23"/>
      <c r="W9" s="23"/>
    </row>
    <row r="10" ht="18.75" customHeight="1" spans="1:23">
      <c r="A10" s="127"/>
      <c r="B10" s="20" t="s">
        <v>202</v>
      </c>
      <c r="C10" s="20" t="s">
        <v>203</v>
      </c>
      <c r="D10" s="20" t="s">
        <v>87</v>
      </c>
      <c r="E10" s="20" t="s">
        <v>88</v>
      </c>
      <c r="F10" s="20" t="s">
        <v>204</v>
      </c>
      <c r="G10" s="20" t="s">
        <v>205</v>
      </c>
      <c r="H10" s="23">
        <v>160332</v>
      </c>
      <c r="I10" s="23">
        <v>160332</v>
      </c>
      <c r="J10" s="23"/>
      <c r="K10" s="23"/>
      <c r="L10" s="23">
        <v>160332</v>
      </c>
      <c r="M10" s="23"/>
      <c r="N10" s="23"/>
      <c r="O10" s="23"/>
      <c r="P10" s="23"/>
      <c r="Q10" s="23"/>
      <c r="R10" s="23"/>
      <c r="S10" s="23"/>
      <c r="T10" s="23"/>
      <c r="U10" s="23"/>
      <c r="V10" s="23"/>
      <c r="W10" s="23"/>
    </row>
    <row r="11" ht="18.75" customHeight="1" spans="1:23">
      <c r="A11" s="24"/>
      <c r="B11" s="20" t="s">
        <v>206</v>
      </c>
      <c r="C11" s="20" t="s">
        <v>207</v>
      </c>
      <c r="D11" s="20" t="s">
        <v>87</v>
      </c>
      <c r="E11" s="20" t="s">
        <v>88</v>
      </c>
      <c r="F11" s="20" t="s">
        <v>204</v>
      </c>
      <c r="G11" s="20" t="s">
        <v>205</v>
      </c>
      <c r="H11" s="23">
        <v>5071176</v>
      </c>
      <c r="I11" s="23">
        <v>5071176</v>
      </c>
      <c r="J11" s="23"/>
      <c r="K11" s="23"/>
      <c r="L11" s="23">
        <v>5071176</v>
      </c>
      <c r="M11" s="23"/>
      <c r="N11" s="23"/>
      <c r="O11" s="23"/>
      <c r="P11" s="23"/>
      <c r="Q11" s="23"/>
      <c r="R11" s="23"/>
      <c r="S11" s="23"/>
      <c r="T11" s="23"/>
      <c r="U11" s="23"/>
      <c r="V11" s="23"/>
      <c r="W11" s="23"/>
    </row>
    <row r="12" ht="18.75" customHeight="1" spans="1:23">
      <c r="A12" s="24"/>
      <c r="B12" s="20" t="s">
        <v>202</v>
      </c>
      <c r="C12" s="20" t="s">
        <v>203</v>
      </c>
      <c r="D12" s="20" t="s">
        <v>87</v>
      </c>
      <c r="E12" s="20" t="s">
        <v>88</v>
      </c>
      <c r="F12" s="20" t="s">
        <v>208</v>
      </c>
      <c r="G12" s="20" t="s">
        <v>209</v>
      </c>
      <c r="H12" s="23">
        <v>11220</v>
      </c>
      <c r="I12" s="23">
        <v>11220</v>
      </c>
      <c r="J12" s="23"/>
      <c r="K12" s="23"/>
      <c r="L12" s="23">
        <v>11220</v>
      </c>
      <c r="M12" s="23"/>
      <c r="N12" s="23"/>
      <c r="O12" s="23"/>
      <c r="P12" s="23"/>
      <c r="Q12" s="23"/>
      <c r="R12" s="23"/>
      <c r="S12" s="23"/>
      <c r="T12" s="23"/>
      <c r="U12" s="23"/>
      <c r="V12" s="23"/>
      <c r="W12" s="23"/>
    </row>
    <row r="13" ht="18.75" customHeight="1" spans="1:23">
      <c r="A13" s="24"/>
      <c r="B13" s="20" t="s">
        <v>206</v>
      </c>
      <c r="C13" s="20" t="s">
        <v>207</v>
      </c>
      <c r="D13" s="20" t="s">
        <v>87</v>
      </c>
      <c r="E13" s="20" t="s">
        <v>88</v>
      </c>
      <c r="F13" s="20" t="s">
        <v>208</v>
      </c>
      <c r="G13" s="20" t="s">
        <v>209</v>
      </c>
      <c r="H13" s="23">
        <v>6027201.36</v>
      </c>
      <c r="I13" s="23">
        <v>6027201.36</v>
      </c>
      <c r="J13" s="23"/>
      <c r="K13" s="23"/>
      <c r="L13" s="23">
        <v>6027201.36</v>
      </c>
      <c r="M13" s="23"/>
      <c r="N13" s="23"/>
      <c r="O13" s="23"/>
      <c r="P13" s="23"/>
      <c r="Q13" s="23"/>
      <c r="R13" s="23"/>
      <c r="S13" s="23"/>
      <c r="T13" s="23"/>
      <c r="U13" s="23"/>
      <c r="V13" s="23"/>
      <c r="W13" s="23"/>
    </row>
    <row r="14" ht="18.75" customHeight="1" spans="1:23">
      <c r="A14" s="24"/>
      <c r="B14" s="20" t="s">
        <v>206</v>
      </c>
      <c r="C14" s="20" t="s">
        <v>207</v>
      </c>
      <c r="D14" s="20" t="s">
        <v>87</v>
      </c>
      <c r="E14" s="20" t="s">
        <v>88</v>
      </c>
      <c r="F14" s="20" t="s">
        <v>210</v>
      </c>
      <c r="G14" s="20" t="s">
        <v>211</v>
      </c>
      <c r="H14" s="23">
        <v>422598</v>
      </c>
      <c r="I14" s="23">
        <v>422598</v>
      </c>
      <c r="J14" s="23"/>
      <c r="K14" s="23"/>
      <c r="L14" s="23">
        <v>422598</v>
      </c>
      <c r="M14" s="23"/>
      <c r="N14" s="23"/>
      <c r="O14" s="23"/>
      <c r="P14" s="23"/>
      <c r="Q14" s="23"/>
      <c r="R14" s="23"/>
      <c r="S14" s="23"/>
      <c r="T14" s="23"/>
      <c r="U14" s="23"/>
      <c r="V14" s="23"/>
      <c r="W14" s="23"/>
    </row>
    <row r="15" ht="18.75" customHeight="1" spans="1:23">
      <c r="A15" s="24"/>
      <c r="B15" s="20" t="s">
        <v>212</v>
      </c>
      <c r="C15" s="20" t="s">
        <v>213</v>
      </c>
      <c r="D15" s="20" t="s">
        <v>87</v>
      </c>
      <c r="E15" s="20" t="s">
        <v>88</v>
      </c>
      <c r="F15" s="20" t="s">
        <v>210</v>
      </c>
      <c r="G15" s="20" t="s">
        <v>211</v>
      </c>
      <c r="H15" s="23">
        <v>2005920</v>
      </c>
      <c r="I15" s="23">
        <v>2005920</v>
      </c>
      <c r="J15" s="23"/>
      <c r="K15" s="23"/>
      <c r="L15" s="23">
        <v>2005920</v>
      </c>
      <c r="M15" s="23"/>
      <c r="N15" s="23"/>
      <c r="O15" s="23"/>
      <c r="P15" s="23"/>
      <c r="Q15" s="23"/>
      <c r="R15" s="23"/>
      <c r="S15" s="23"/>
      <c r="T15" s="23"/>
      <c r="U15" s="23"/>
      <c r="V15" s="23"/>
      <c r="W15" s="23"/>
    </row>
    <row r="16" ht="18.75" customHeight="1" spans="1:23">
      <c r="A16" s="24"/>
      <c r="B16" s="20" t="s">
        <v>202</v>
      </c>
      <c r="C16" s="20" t="s">
        <v>203</v>
      </c>
      <c r="D16" s="20" t="s">
        <v>87</v>
      </c>
      <c r="E16" s="20" t="s">
        <v>88</v>
      </c>
      <c r="F16" s="20" t="s">
        <v>214</v>
      </c>
      <c r="G16" s="20" t="s">
        <v>215</v>
      </c>
      <c r="H16" s="23">
        <v>109560</v>
      </c>
      <c r="I16" s="23">
        <v>109560</v>
      </c>
      <c r="J16" s="23"/>
      <c r="K16" s="23"/>
      <c r="L16" s="23">
        <v>109560</v>
      </c>
      <c r="M16" s="23"/>
      <c r="N16" s="23"/>
      <c r="O16" s="23"/>
      <c r="P16" s="23"/>
      <c r="Q16" s="23"/>
      <c r="R16" s="23"/>
      <c r="S16" s="23"/>
      <c r="T16" s="23"/>
      <c r="U16" s="23"/>
      <c r="V16" s="23"/>
      <c r="W16" s="23"/>
    </row>
    <row r="17" ht="18.75" customHeight="1" spans="1:23">
      <c r="A17" s="24"/>
      <c r="B17" s="20" t="s">
        <v>216</v>
      </c>
      <c r="C17" s="20" t="s">
        <v>217</v>
      </c>
      <c r="D17" s="20" t="s">
        <v>87</v>
      </c>
      <c r="E17" s="20" t="s">
        <v>88</v>
      </c>
      <c r="F17" s="20" t="s">
        <v>214</v>
      </c>
      <c r="G17" s="20" t="s">
        <v>215</v>
      </c>
      <c r="H17" s="23">
        <v>72000</v>
      </c>
      <c r="I17" s="23">
        <v>72000</v>
      </c>
      <c r="J17" s="23"/>
      <c r="K17" s="23"/>
      <c r="L17" s="23">
        <v>72000</v>
      </c>
      <c r="M17" s="23"/>
      <c r="N17" s="23"/>
      <c r="O17" s="23"/>
      <c r="P17" s="23"/>
      <c r="Q17" s="23"/>
      <c r="R17" s="23"/>
      <c r="S17" s="23"/>
      <c r="T17" s="23"/>
      <c r="U17" s="23"/>
      <c r="V17" s="23"/>
      <c r="W17" s="23"/>
    </row>
    <row r="18" ht="18.75" customHeight="1" spans="1:23">
      <c r="A18" s="24"/>
      <c r="B18" s="20" t="s">
        <v>202</v>
      </c>
      <c r="C18" s="20" t="s">
        <v>203</v>
      </c>
      <c r="D18" s="20" t="s">
        <v>87</v>
      </c>
      <c r="E18" s="20" t="s">
        <v>88</v>
      </c>
      <c r="F18" s="20" t="s">
        <v>214</v>
      </c>
      <c r="G18" s="20" t="s">
        <v>215</v>
      </c>
      <c r="H18" s="23">
        <v>50040</v>
      </c>
      <c r="I18" s="23">
        <v>50040</v>
      </c>
      <c r="J18" s="23"/>
      <c r="K18" s="23"/>
      <c r="L18" s="23">
        <v>50040</v>
      </c>
      <c r="M18" s="23"/>
      <c r="N18" s="23"/>
      <c r="O18" s="23"/>
      <c r="P18" s="23"/>
      <c r="Q18" s="23"/>
      <c r="R18" s="23"/>
      <c r="S18" s="23"/>
      <c r="T18" s="23"/>
      <c r="U18" s="23"/>
      <c r="V18" s="23"/>
      <c r="W18" s="23"/>
    </row>
    <row r="19" ht="18.75" customHeight="1" spans="1:23">
      <c r="A19" s="24"/>
      <c r="B19" s="20" t="s">
        <v>218</v>
      </c>
      <c r="C19" s="20" t="s">
        <v>219</v>
      </c>
      <c r="D19" s="20" t="s">
        <v>101</v>
      </c>
      <c r="E19" s="20" t="s">
        <v>102</v>
      </c>
      <c r="F19" s="20" t="s">
        <v>220</v>
      </c>
      <c r="G19" s="20" t="s">
        <v>221</v>
      </c>
      <c r="H19" s="23">
        <v>52984.32</v>
      </c>
      <c r="I19" s="23">
        <v>52984.32</v>
      </c>
      <c r="J19" s="23"/>
      <c r="K19" s="23"/>
      <c r="L19" s="23">
        <v>52984.32</v>
      </c>
      <c r="M19" s="23"/>
      <c r="N19" s="23"/>
      <c r="O19" s="23"/>
      <c r="P19" s="23"/>
      <c r="Q19" s="23"/>
      <c r="R19" s="23"/>
      <c r="S19" s="23"/>
      <c r="T19" s="23"/>
      <c r="U19" s="23"/>
      <c r="V19" s="23"/>
      <c r="W19" s="23"/>
    </row>
    <row r="20" ht="18.75" customHeight="1" spans="1:23">
      <c r="A20" s="24"/>
      <c r="B20" s="20" t="s">
        <v>218</v>
      </c>
      <c r="C20" s="20" t="s">
        <v>219</v>
      </c>
      <c r="D20" s="20" t="s">
        <v>101</v>
      </c>
      <c r="E20" s="20" t="s">
        <v>102</v>
      </c>
      <c r="F20" s="20" t="s">
        <v>220</v>
      </c>
      <c r="G20" s="20" t="s">
        <v>221</v>
      </c>
      <c r="H20" s="23">
        <v>2054879.58</v>
      </c>
      <c r="I20" s="23">
        <v>2054879.58</v>
      </c>
      <c r="J20" s="23"/>
      <c r="K20" s="23"/>
      <c r="L20" s="23">
        <v>2054879.58</v>
      </c>
      <c r="M20" s="23"/>
      <c r="N20" s="23"/>
      <c r="O20" s="23"/>
      <c r="P20" s="23"/>
      <c r="Q20" s="23"/>
      <c r="R20" s="23"/>
      <c r="S20" s="23"/>
      <c r="T20" s="23"/>
      <c r="U20" s="23"/>
      <c r="V20" s="23"/>
      <c r="W20" s="23"/>
    </row>
    <row r="21" ht="18.75" customHeight="1" spans="1:23">
      <c r="A21" s="24"/>
      <c r="B21" s="20" t="s">
        <v>218</v>
      </c>
      <c r="C21" s="20" t="s">
        <v>219</v>
      </c>
      <c r="D21" s="20" t="s">
        <v>110</v>
      </c>
      <c r="E21" s="20" t="s">
        <v>111</v>
      </c>
      <c r="F21" s="20" t="s">
        <v>222</v>
      </c>
      <c r="G21" s="20" t="s">
        <v>223</v>
      </c>
      <c r="H21" s="23">
        <v>911852.81</v>
      </c>
      <c r="I21" s="23">
        <v>911852.81</v>
      </c>
      <c r="J21" s="23"/>
      <c r="K21" s="23"/>
      <c r="L21" s="23">
        <v>911852.81</v>
      </c>
      <c r="M21" s="23"/>
      <c r="N21" s="23"/>
      <c r="O21" s="23"/>
      <c r="P21" s="23"/>
      <c r="Q21" s="23"/>
      <c r="R21" s="23"/>
      <c r="S21" s="23"/>
      <c r="T21" s="23"/>
      <c r="U21" s="23"/>
      <c r="V21" s="23"/>
      <c r="W21" s="23"/>
    </row>
    <row r="22" ht="18.75" customHeight="1" spans="1:23">
      <c r="A22" s="24"/>
      <c r="B22" s="20" t="s">
        <v>218</v>
      </c>
      <c r="C22" s="20" t="s">
        <v>219</v>
      </c>
      <c r="D22" s="20" t="s">
        <v>112</v>
      </c>
      <c r="E22" s="20" t="s">
        <v>113</v>
      </c>
      <c r="F22" s="20" t="s">
        <v>222</v>
      </c>
      <c r="G22" s="20" t="s">
        <v>223</v>
      </c>
      <c r="H22" s="23">
        <v>23511.79</v>
      </c>
      <c r="I22" s="23">
        <v>23511.79</v>
      </c>
      <c r="J22" s="23"/>
      <c r="K22" s="23"/>
      <c r="L22" s="23">
        <v>23511.79</v>
      </c>
      <c r="M22" s="23"/>
      <c r="N22" s="23"/>
      <c r="O22" s="23"/>
      <c r="P22" s="23"/>
      <c r="Q22" s="23"/>
      <c r="R22" s="23"/>
      <c r="S22" s="23"/>
      <c r="T22" s="23"/>
      <c r="U22" s="23"/>
      <c r="V22" s="23"/>
      <c r="W22" s="23"/>
    </row>
    <row r="23" ht="18.75" customHeight="1" spans="1:23">
      <c r="A23" s="24"/>
      <c r="B23" s="20" t="s">
        <v>218</v>
      </c>
      <c r="C23" s="20" t="s">
        <v>219</v>
      </c>
      <c r="D23" s="20" t="s">
        <v>114</v>
      </c>
      <c r="E23" s="20" t="s">
        <v>115</v>
      </c>
      <c r="F23" s="20" t="s">
        <v>224</v>
      </c>
      <c r="G23" s="20" t="s">
        <v>225</v>
      </c>
      <c r="H23" s="23">
        <v>75212.72</v>
      </c>
      <c r="I23" s="23">
        <v>75212.72</v>
      </c>
      <c r="J23" s="23"/>
      <c r="K23" s="23"/>
      <c r="L23" s="23">
        <v>75212.72</v>
      </c>
      <c r="M23" s="23"/>
      <c r="N23" s="23"/>
      <c r="O23" s="23"/>
      <c r="P23" s="23"/>
      <c r="Q23" s="23"/>
      <c r="R23" s="23"/>
      <c r="S23" s="23"/>
      <c r="T23" s="23"/>
      <c r="U23" s="23"/>
      <c r="V23" s="23"/>
      <c r="W23" s="23"/>
    </row>
    <row r="24" ht="18.75" customHeight="1" spans="1:23">
      <c r="A24" s="24"/>
      <c r="B24" s="20" t="s">
        <v>218</v>
      </c>
      <c r="C24" s="20" t="s">
        <v>219</v>
      </c>
      <c r="D24" s="20" t="s">
        <v>114</v>
      </c>
      <c r="E24" s="20" t="s">
        <v>115</v>
      </c>
      <c r="F24" s="20" t="s">
        <v>224</v>
      </c>
      <c r="G24" s="20" t="s">
        <v>225</v>
      </c>
      <c r="H24" s="23"/>
      <c r="I24" s="23"/>
      <c r="J24" s="23"/>
      <c r="K24" s="23"/>
      <c r="L24" s="23"/>
      <c r="M24" s="23"/>
      <c r="N24" s="23"/>
      <c r="O24" s="23"/>
      <c r="P24" s="23"/>
      <c r="Q24" s="23"/>
      <c r="R24" s="23"/>
      <c r="S24" s="23"/>
      <c r="T24" s="23"/>
      <c r="U24" s="23"/>
      <c r="V24" s="23"/>
      <c r="W24" s="23"/>
    </row>
    <row r="25" ht="18.75" customHeight="1" spans="1:23">
      <c r="A25" s="24"/>
      <c r="B25" s="20" t="s">
        <v>218</v>
      </c>
      <c r="C25" s="20" t="s">
        <v>219</v>
      </c>
      <c r="D25" s="20" t="s">
        <v>114</v>
      </c>
      <c r="E25" s="20" t="s">
        <v>115</v>
      </c>
      <c r="F25" s="20" t="s">
        <v>224</v>
      </c>
      <c r="G25" s="20" t="s">
        <v>225</v>
      </c>
      <c r="H25" s="23">
        <v>385289.92</v>
      </c>
      <c r="I25" s="23">
        <v>385289.92</v>
      </c>
      <c r="J25" s="23"/>
      <c r="K25" s="23"/>
      <c r="L25" s="23">
        <v>385289.92</v>
      </c>
      <c r="M25" s="23"/>
      <c r="N25" s="23"/>
      <c r="O25" s="23"/>
      <c r="P25" s="23"/>
      <c r="Q25" s="23"/>
      <c r="R25" s="23"/>
      <c r="S25" s="23"/>
      <c r="T25" s="23"/>
      <c r="U25" s="23"/>
      <c r="V25" s="23"/>
      <c r="W25" s="23"/>
    </row>
    <row r="26" ht="18.75" customHeight="1" spans="1:23">
      <c r="A26" s="24"/>
      <c r="B26" s="20" t="s">
        <v>218</v>
      </c>
      <c r="C26" s="20" t="s">
        <v>219</v>
      </c>
      <c r="D26" s="20" t="s">
        <v>114</v>
      </c>
      <c r="E26" s="20" t="s">
        <v>115</v>
      </c>
      <c r="F26" s="20" t="s">
        <v>224</v>
      </c>
      <c r="G26" s="20" t="s">
        <v>225</v>
      </c>
      <c r="H26" s="23">
        <v>9934.56</v>
      </c>
      <c r="I26" s="23">
        <v>9934.56</v>
      </c>
      <c r="J26" s="23"/>
      <c r="K26" s="23"/>
      <c r="L26" s="23">
        <v>9934.56</v>
      </c>
      <c r="M26" s="23"/>
      <c r="N26" s="23"/>
      <c r="O26" s="23"/>
      <c r="P26" s="23"/>
      <c r="Q26" s="23"/>
      <c r="R26" s="23"/>
      <c r="S26" s="23"/>
      <c r="T26" s="23"/>
      <c r="U26" s="23"/>
      <c r="V26" s="23"/>
      <c r="W26" s="23"/>
    </row>
    <row r="27" ht="18.75" customHeight="1" spans="1:23">
      <c r="A27" s="24"/>
      <c r="B27" s="20" t="s">
        <v>218</v>
      </c>
      <c r="C27" s="20" t="s">
        <v>219</v>
      </c>
      <c r="D27" s="20" t="s">
        <v>116</v>
      </c>
      <c r="E27" s="20" t="s">
        <v>117</v>
      </c>
      <c r="F27" s="20" t="s">
        <v>226</v>
      </c>
      <c r="G27" s="20" t="s">
        <v>227</v>
      </c>
      <c r="H27" s="23">
        <v>25685.99</v>
      </c>
      <c r="I27" s="23">
        <v>25685.99</v>
      </c>
      <c r="J27" s="23"/>
      <c r="K27" s="23"/>
      <c r="L27" s="23">
        <v>25685.99</v>
      </c>
      <c r="M27" s="23"/>
      <c r="N27" s="23"/>
      <c r="O27" s="23"/>
      <c r="P27" s="23"/>
      <c r="Q27" s="23"/>
      <c r="R27" s="23"/>
      <c r="S27" s="23"/>
      <c r="T27" s="23"/>
      <c r="U27" s="23"/>
      <c r="V27" s="23"/>
      <c r="W27" s="23"/>
    </row>
    <row r="28" ht="18.75" customHeight="1" spans="1:23">
      <c r="A28" s="24"/>
      <c r="B28" s="20" t="s">
        <v>218</v>
      </c>
      <c r="C28" s="20" t="s">
        <v>219</v>
      </c>
      <c r="D28" s="20" t="s">
        <v>116</v>
      </c>
      <c r="E28" s="20" t="s">
        <v>117</v>
      </c>
      <c r="F28" s="20" t="s">
        <v>226</v>
      </c>
      <c r="G28" s="20" t="s">
        <v>227</v>
      </c>
      <c r="H28" s="23"/>
      <c r="I28" s="23"/>
      <c r="J28" s="23"/>
      <c r="K28" s="23"/>
      <c r="L28" s="23"/>
      <c r="M28" s="23"/>
      <c r="N28" s="23"/>
      <c r="O28" s="23"/>
      <c r="P28" s="23"/>
      <c r="Q28" s="23"/>
      <c r="R28" s="23"/>
      <c r="S28" s="23"/>
      <c r="T28" s="23"/>
      <c r="U28" s="23"/>
      <c r="V28" s="23"/>
      <c r="W28" s="23"/>
    </row>
    <row r="29" ht="18.75" customHeight="1" spans="1:23">
      <c r="A29" s="24"/>
      <c r="B29" s="20" t="s">
        <v>218</v>
      </c>
      <c r="C29" s="20" t="s">
        <v>219</v>
      </c>
      <c r="D29" s="20" t="s">
        <v>105</v>
      </c>
      <c r="E29" s="20" t="s">
        <v>104</v>
      </c>
      <c r="F29" s="20" t="s">
        <v>226</v>
      </c>
      <c r="G29" s="20" t="s">
        <v>227</v>
      </c>
      <c r="H29" s="23">
        <v>2318.06</v>
      </c>
      <c r="I29" s="23">
        <v>2318.06</v>
      </c>
      <c r="J29" s="23"/>
      <c r="K29" s="23"/>
      <c r="L29" s="23">
        <v>2318.06</v>
      </c>
      <c r="M29" s="23"/>
      <c r="N29" s="23"/>
      <c r="O29" s="23"/>
      <c r="P29" s="23"/>
      <c r="Q29" s="23"/>
      <c r="R29" s="23"/>
      <c r="S29" s="23"/>
      <c r="T29" s="23"/>
      <c r="U29" s="23"/>
      <c r="V29" s="23"/>
      <c r="W29" s="23"/>
    </row>
    <row r="30" ht="18.75" customHeight="1" spans="1:23">
      <c r="A30" s="24"/>
      <c r="B30" s="20" t="s">
        <v>218</v>
      </c>
      <c r="C30" s="20" t="s">
        <v>219</v>
      </c>
      <c r="D30" s="20" t="s">
        <v>116</v>
      </c>
      <c r="E30" s="20" t="s">
        <v>117</v>
      </c>
      <c r="F30" s="20" t="s">
        <v>226</v>
      </c>
      <c r="G30" s="20" t="s">
        <v>227</v>
      </c>
      <c r="H30" s="23">
        <v>662.3</v>
      </c>
      <c r="I30" s="23">
        <v>662.3</v>
      </c>
      <c r="J30" s="23"/>
      <c r="K30" s="23"/>
      <c r="L30" s="23">
        <v>662.3</v>
      </c>
      <c r="M30" s="23"/>
      <c r="N30" s="23"/>
      <c r="O30" s="23"/>
      <c r="P30" s="23"/>
      <c r="Q30" s="23"/>
      <c r="R30" s="23"/>
      <c r="S30" s="23"/>
      <c r="T30" s="23"/>
      <c r="U30" s="23"/>
      <c r="V30" s="23"/>
      <c r="W30" s="23"/>
    </row>
    <row r="31" ht="18.75" customHeight="1" spans="1:23">
      <c r="A31" s="24"/>
      <c r="B31" s="20" t="s">
        <v>218</v>
      </c>
      <c r="C31" s="20" t="s">
        <v>219</v>
      </c>
      <c r="D31" s="20" t="s">
        <v>116</v>
      </c>
      <c r="E31" s="20" t="s">
        <v>117</v>
      </c>
      <c r="F31" s="20" t="s">
        <v>226</v>
      </c>
      <c r="G31" s="20" t="s">
        <v>227</v>
      </c>
      <c r="H31" s="23">
        <v>912</v>
      </c>
      <c r="I31" s="23">
        <v>912</v>
      </c>
      <c r="J31" s="23"/>
      <c r="K31" s="23"/>
      <c r="L31" s="23">
        <v>912</v>
      </c>
      <c r="M31" s="23"/>
      <c r="N31" s="23"/>
      <c r="O31" s="23"/>
      <c r="P31" s="23"/>
      <c r="Q31" s="23"/>
      <c r="R31" s="23"/>
      <c r="S31" s="23"/>
      <c r="T31" s="23"/>
      <c r="U31" s="23"/>
      <c r="V31" s="23"/>
      <c r="W31" s="23"/>
    </row>
    <row r="32" ht="18.75" customHeight="1" spans="1:23">
      <c r="A32" s="24"/>
      <c r="B32" s="20" t="s">
        <v>218</v>
      </c>
      <c r="C32" s="20" t="s">
        <v>219</v>
      </c>
      <c r="D32" s="20" t="s">
        <v>116</v>
      </c>
      <c r="E32" s="20" t="s">
        <v>117</v>
      </c>
      <c r="F32" s="20" t="s">
        <v>226</v>
      </c>
      <c r="G32" s="20" t="s">
        <v>227</v>
      </c>
      <c r="H32" s="23">
        <v>5928</v>
      </c>
      <c r="I32" s="23">
        <v>5928</v>
      </c>
      <c r="J32" s="23"/>
      <c r="K32" s="23"/>
      <c r="L32" s="23">
        <v>5928</v>
      </c>
      <c r="M32" s="23"/>
      <c r="N32" s="23"/>
      <c r="O32" s="23"/>
      <c r="P32" s="23"/>
      <c r="Q32" s="23"/>
      <c r="R32" s="23"/>
      <c r="S32" s="23"/>
      <c r="T32" s="23"/>
      <c r="U32" s="23"/>
      <c r="V32" s="23"/>
      <c r="W32" s="23"/>
    </row>
    <row r="33" ht="18.75" customHeight="1" spans="1:23">
      <c r="A33" s="24"/>
      <c r="B33" s="20" t="s">
        <v>218</v>
      </c>
      <c r="C33" s="20" t="s">
        <v>219</v>
      </c>
      <c r="D33" s="20" t="s">
        <v>116</v>
      </c>
      <c r="E33" s="20" t="s">
        <v>117</v>
      </c>
      <c r="F33" s="20" t="s">
        <v>226</v>
      </c>
      <c r="G33" s="20" t="s">
        <v>227</v>
      </c>
      <c r="H33" s="23">
        <v>23712</v>
      </c>
      <c r="I33" s="23">
        <v>23712</v>
      </c>
      <c r="J33" s="23"/>
      <c r="K33" s="23"/>
      <c r="L33" s="23">
        <v>23712</v>
      </c>
      <c r="M33" s="23"/>
      <c r="N33" s="23"/>
      <c r="O33" s="23"/>
      <c r="P33" s="23"/>
      <c r="Q33" s="23"/>
      <c r="R33" s="23"/>
      <c r="S33" s="23"/>
      <c r="T33" s="23"/>
      <c r="U33" s="23"/>
      <c r="V33" s="23"/>
      <c r="W33" s="23"/>
    </row>
    <row r="34" ht="18.75" customHeight="1" spans="1:23">
      <c r="A34" s="24"/>
      <c r="B34" s="20" t="s">
        <v>218</v>
      </c>
      <c r="C34" s="20" t="s">
        <v>219</v>
      </c>
      <c r="D34" s="20" t="s">
        <v>105</v>
      </c>
      <c r="E34" s="20" t="s">
        <v>104</v>
      </c>
      <c r="F34" s="20" t="s">
        <v>226</v>
      </c>
      <c r="G34" s="20" t="s">
        <v>227</v>
      </c>
      <c r="H34" s="23">
        <v>1533.08</v>
      </c>
      <c r="I34" s="23">
        <v>1533.08</v>
      </c>
      <c r="J34" s="23"/>
      <c r="K34" s="23"/>
      <c r="L34" s="23">
        <v>1533.08</v>
      </c>
      <c r="M34" s="23"/>
      <c r="N34" s="23"/>
      <c r="O34" s="23"/>
      <c r="P34" s="23"/>
      <c r="Q34" s="23"/>
      <c r="R34" s="23"/>
      <c r="S34" s="23"/>
      <c r="T34" s="23"/>
      <c r="U34" s="23"/>
      <c r="V34" s="23"/>
      <c r="W34" s="23"/>
    </row>
    <row r="35" ht="18.75" customHeight="1" spans="1:23">
      <c r="A35" s="24"/>
      <c r="B35" s="20" t="s">
        <v>228</v>
      </c>
      <c r="C35" s="20" t="s">
        <v>123</v>
      </c>
      <c r="D35" s="20" t="s">
        <v>122</v>
      </c>
      <c r="E35" s="20" t="s">
        <v>123</v>
      </c>
      <c r="F35" s="20" t="s">
        <v>229</v>
      </c>
      <c r="G35" s="20" t="s">
        <v>123</v>
      </c>
      <c r="H35" s="23">
        <v>1541159.68</v>
      </c>
      <c r="I35" s="23">
        <v>1541159.68</v>
      </c>
      <c r="J35" s="23"/>
      <c r="K35" s="23"/>
      <c r="L35" s="23">
        <v>1541159.68</v>
      </c>
      <c r="M35" s="23"/>
      <c r="N35" s="23"/>
      <c r="O35" s="23"/>
      <c r="P35" s="23"/>
      <c r="Q35" s="23"/>
      <c r="R35" s="23"/>
      <c r="S35" s="23"/>
      <c r="T35" s="23"/>
      <c r="U35" s="23"/>
      <c r="V35" s="23"/>
      <c r="W35" s="23"/>
    </row>
    <row r="36" ht="18.75" customHeight="1" spans="1:23">
      <c r="A36" s="24"/>
      <c r="B36" s="20" t="s">
        <v>228</v>
      </c>
      <c r="C36" s="20" t="s">
        <v>123</v>
      </c>
      <c r="D36" s="20" t="s">
        <v>122</v>
      </c>
      <c r="E36" s="20" t="s">
        <v>123</v>
      </c>
      <c r="F36" s="20" t="s">
        <v>229</v>
      </c>
      <c r="G36" s="20" t="s">
        <v>123</v>
      </c>
      <c r="H36" s="23">
        <v>39738.24</v>
      </c>
      <c r="I36" s="23">
        <v>39738.24</v>
      </c>
      <c r="J36" s="23"/>
      <c r="K36" s="23"/>
      <c r="L36" s="23">
        <v>39738.24</v>
      </c>
      <c r="M36" s="23"/>
      <c r="N36" s="23"/>
      <c r="O36" s="23"/>
      <c r="P36" s="23"/>
      <c r="Q36" s="23"/>
      <c r="R36" s="23"/>
      <c r="S36" s="23"/>
      <c r="T36" s="23"/>
      <c r="U36" s="23"/>
      <c r="V36" s="23"/>
      <c r="W36" s="23"/>
    </row>
    <row r="37" ht="18.75" customHeight="1" spans="1:23">
      <c r="A37" s="24"/>
      <c r="B37" s="20" t="s">
        <v>230</v>
      </c>
      <c r="C37" s="20" t="s">
        <v>231</v>
      </c>
      <c r="D37" s="20" t="s">
        <v>87</v>
      </c>
      <c r="E37" s="20" t="s">
        <v>88</v>
      </c>
      <c r="F37" s="20" t="s">
        <v>232</v>
      </c>
      <c r="G37" s="20" t="s">
        <v>177</v>
      </c>
      <c r="H37" s="23">
        <v>5000</v>
      </c>
      <c r="I37" s="23">
        <v>5000</v>
      </c>
      <c r="J37" s="23"/>
      <c r="K37" s="23"/>
      <c r="L37" s="23">
        <v>5000</v>
      </c>
      <c r="M37" s="23"/>
      <c r="N37" s="23"/>
      <c r="O37" s="23"/>
      <c r="P37" s="23"/>
      <c r="Q37" s="23"/>
      <c r="R37" s="23"/>
      <c r="S37" s="23"/>
      <c r="T37" s="23"/>
      <c r="U37" s="23"/>
      <c r="V37" s="23"/>
      <c r="W37" s="23"/>
    </row>
    <row r="38" ht="18.75" customHeight="1" spans="1:23">
      <c r="A38" s="24"/>
      <c r="B38" s="20" t="s">
        <v>233</v>
      </c>
      <c r="C38" s="20" t="s">
        <v>234</v>
      </c>
      <c r="D38" s="20" t="s">
        <v>87</v>
      </c>
      <c r="E38" s="20" t="s">
        <v>88</v>
      </c>
      <c r="F38" s="20" t="s">
        <v>235</v>
      </c>
      <c r="G38" s="20" t="s">
        <v>236</v>
      </c>
      <c r="H38" s="23">
        <v>140000</v>
      </c>
      <c r="I38" s="23">
        <v>140000</v>
      </c>
      <c r="J38" s="23"/>
      <c r="K38" s="23"/>
      <c r="L38" s="23">
        <v>140000</v>
      </c>
      <c r="M38" s="23"/>
      <c r="N38" s="23"/>
      <c r="O38" s="23"/>
      <c r="P38" s="23"/>
      <c r="Q38" s="23"/>
      <c r="R38" s="23"/>
      <c r="S38" s="23"/>
      <c r="T38" s="23"/>
      <c r="U38" s="23"/>
      <c r="V38" s="23"/>
      <c r="W38" s="23"/>
    </row>
    <row r="39" ht="18.75" customHeight="1" spans="1:23">
      <c r="A39" s="24"/>
      <c r="B39" s="20" t="s">
        <v>237</v>
      </c>
      <c r="C39" s="20" t="s">
        <v>238</v>
      </c>
      <c r="D39" s="20" t="s">
        <v>87</v>
      </c>
      <c r="E39" s="20" t="s">
        <v>88</v>
      </c>
      <c r="F39" s="20" t="s">
        <v>239</v>
      </c>
      <c r="G39" s="20" t="s">
        <v>240</v>
      </c>
      <c r="H39" s="23">
        <v>190000</v>
      </c>
      <c r="I39" s="23">
        <v>190000</v>
      </c>
      <c r="J39" s="23"/>
      <c r="K39" s="23"/>
      <c r="L39" s="23">
        <v>190000</v>
      </c>
      <c r="M39" s="23"/>
      <c r="N39" s="23"/>
      <c r="O39" s="23"/>
      <c r="P39" s="23"/>
      <c r="Q39" s="23"/>
      <c r="R39" s="23"/>
      <c r="S39" s="23"/>
      <c r="T39" s="23"/>
      <c r="U39" s="23"/>
      <c r="V39" s="23"/>
      <c r="W39" s="23"/>
    </row>
    <row r="40" ht="18.75" customHeight="1" spans="1:23">
      <c r="A40" s="24"/>
      <c r="B40" s="20" t="s">
        <v>237</v>
      </c>
      <c r="C40" s="20" t="s">
        <v>238</v>
      </c>
      <c r="D40" s="20" t="s">
        <v>87</v>
      </c>
      <c r="E40" s="20" t="s">
        <v>88</v>
      </c>
      <c r="F40" s="20" t="s">
        <v>241</v>
      </c>
      <c r="G40" s="20" t="s">
        <v>242</v>
      </c>
      <c r="H40" s="23">
        <v>66000</v>
      </c>
      <c r="I40" s="23">
        <v>66000</v>
      </c>
      <c r="J40" s="23"/>
      <c r="K40" s="23"/>
      <c r="L40" s="23">
        <v>66000</v>
      </c>
      <c r="M40" s="23"/>
      <c r="N40" s="23"/>
      <c r="O40" s="23"/>
      <c r="P40" s="23"/>
      <c r="Q40" s="23"/>
      <c r="R40" s="23"/>
      <c r="S40" s="23"/>
      <c r="T40" s="23"/>
      <c r="U40" s="23"/>
      <c r="V40" s="23"/>
      <c r="W40" s="23"/>
    </row>
    <row r="41" ht="18.75" customHeight="1" spans="1:23">
      <c r="A41" s="24"/>
      <c r="B41" s="20" t="s">
        <v>237</v>
      </c>
      <c r="C41" s="20" t="s">
        <v>238</v>
      </c>
      <c r="D41" s="20" t="s">
        <v>87</v>
      </c>
      <c r="E41" s="20" t="s">
        <v>88</v>
      </c>
      <c r="F41" s="20" t="s">
        <v>243</v>
      </c>
      <c r="G41" s="20" t="s">
        <v>244</v>
      </c>
      <c r="H41" s="23">
        <v>6000</v>
      </c>
      <c r="I41" s="23">
        <v>6000</v>
      </c>
      <c r="J41" s="23"/>
      <c r="K41" s="23"/>
      <c r="L41" s="23">
        <v>6000</v>
      </c>
      <c r="M41" s="23"/>
      <c r="N41" s="23"/>
      <c r="O41" s="23"/>
      <c r="P41" s="23"/>
      <c r="Q41" s="23"/>
      <c r="R41" s="23"/>
      <c r="S41" s="23"/>
      <c r="T41" s="23"/>
      <c r="U41" s="23"/>
      <c r="V41" s="23"/>
      <c r="W41" s="23"/>
    </row>
    <row r="42" ht="18.75" customHeight="1" spans="1:23">
      <c r="A42" s="24"/>
      <c r="B42" s="20" t="s">
        <v>237</v>
      </c>
      <c r="C42" s="20" t="s">
        <v>238</v>
      </c>
      <c r="D42" s="20" t="s">
        <v>87</v>
      </c>
      <c r="E42" s="20" t="s">
        <v>88</v>
      </c>
      <c r="F42" s="20" t="s">
        <v>245</v>
      </c>
      <c r="G42" s="20" t="s">
        <v>246</v>
      </c>
      <c r="H42" s="23">
        <v>100000</v>
      </c>
      <c r="I42" s="23">
        <v>100000</v>
      </c>
      <c r="J42" s="23"/>
      <c r="K42" s="23"/>
      <c r="L42" s="23">
        <v>100000</v>
      </c>
      <c r="M42" s="23"/>
      <c r="N42" s="23"/>
      <c r="O42" s="23"/>
      <c r="P42" s="23"/>
      <c r="Q42" s="23"/>
      <c r="R42" s="23"/>
      <c r="S42" s="23"/>
      <c r="T42" s="23"/>
      <c r="U42" s="23"/>
      <c r="V42" s="23"/>
      <c r="W42" s="23"/>
    </row>
    <row r="43" ht="18.75" customHeight="1" spans="1:23">
      <c r="A43" s="24"/>
      <c r="B43" s="20" t="s">
        <v>237</v>
      </c>
      <c r="C43" s="20" t="s">
        <v>238</v>
      </c>
      <c r="D43" s="20" t="s">
        <v>87</v>
      </c>
      <c r="E43" s="20" t="s">
        <v>88</v>
      </c>
      <c r="F43" s="20" t="s">
        <v>247</v>
      </c>
      <c r="G43" s="20" t="s">
        <v>248</v>
      </c>
      <c r="H43" s="23">
        <v>54000</v>
      </c>
      <c r="I43" s="23">
        <v>54000</v>
      </c>
      <c r="J43" s="23"/>
      <c r="K43" s="23"/>
      <c r="L43" s="23">
        <v>54000</v>
      </c>
      <c r="M43" s="23"/>
      <c r="N43" s="23"/>
      <c r="O43" s="23"/>
      <c r="P43" s="23"/>
      <c r="Q43" s="23"/>
      <c r="R43" s="23"/>
      <c r="S43" s="23"/>
      <c r="T43" s="23"/>
      <c r="U43" s="23"/>
      <c r="V43" s="23"/>
      <c r="W43" s="23"/>
    </row>
    <row r="44" ht="18.75" customHeight="1" spans="1:23">
      <c r="A44" s="24"/>
      <c r="B44" s="20" t="s">
        <v>237</v>
      </c>
      <c r="C44" s="20" t="s">
        <v>238</v>
      </c>
      <c r="D44" s="20" t="s">
        <v>87</v>
      </c>
      <c r="E44" s="20" t="s">
        <v>88</v>
      </c>
      <c r="F44" s="20" t="s">
        <v>249</v>
      </c>
      <c r="G44" s="20" t="s">
        <v>250</v>
      </c>
      <c r="H44" s="23">
        <v>20000</v>
      </c>
      <c r="I44" s="23">
        <v>20000</v>
      </c>
      <c r="J44" s="23"/>
      <c r="K44" s="23"/>
      <c r="L44" s="23">
        <v>20000</v>
      </c>
      <c r="M44" s="23"/>
      <c r="N44" s="23"/>
      <c r="O44" s="23"/>
      <c r="P44" s="23"/>
      <c r="Q44" s="23"/>
      <c r="R44" s="23"/>
      <c r="S44" s="23"/>
      <c r="T44" s="23"/>
      <c r="U44" s="23"/>
      <c r="V44" s="23"/>
      <c r="W44" s="23"/>
    </row>
    <row r="45" ht="18.75" customHeight="1" spans="1:23">
      <c r="A45" s="24"/>
      <c r="B45" s="20" t="s">
        <v>237</v>
      </c>
      <c r="C45" s="20" t="s">
        <v>238</v>
      </c>
      <c r="D45" s="20" t="s">
        <v>87</v>
      </c>
      <c r="E45" s="20" t="s">
        <v>88</v>
      </c>
      <c r="F45" s="20" t="s">
        <v>251</v>
      </c>
      <c r="G45" s="20" t="s">
        <v>252</v>
      </c>
      <c r="H45" s="23">
        <v>10000</v>
      </c>
      <c r="I45" s="23">
        <v>10000</v>
      </c>
      <c r="J45" s="23"/>
      <c r="K45" s="23"/>
      <c r="L45" s="23">
        <v>10000</v>
      </c>
      <c r="M45" s="23"/>
      <c r="N45" s="23"/>
      <c r="O45" s="23"/>
      <c r="P45" s="23"/>
      <c r="Q45" s="23"/>
      <c r="R45" s="23"/>
      <c r="S45" s="23"/>
      <c r="T45" s="23"/>
      <c r="U45" s="23"/>
      <c r="V45" s="23"/>
      <c r="W45" s="23"/>
    </row>
    <row r="46" ht="18.75" customHeight="1" spans="1:23">
      <c r="A46" s="24"/>
      <c r="B46" s="20" t="s">
        <v>237</v>
      </c>
      <c r="C46" s="20" t="s">
        <v>238</v>
      </c>
      <c r="D46" s="20" t="s">
        <v>87</v>
      </c>
      <c r="E46" s="20" t="s">
        <v>88</v>
      </c>
      <c r="F46" s="20" t="s">
        <v>253</v>
      </c>
      <c r="G46" s="20" t="s">
        <v>254</v>
      </c>
      <c r="H46" s="23">
        <v>10000</v>
      </c>
      <c r="I46" s="23">
        <v>10000</v>
      </c>
      <c r="J46" s="23"/>
      <c r="K46" s="23"/>
      <c r="L46" s="23">
        <v>10000</v>
      </c>
      <c r="M46" s="23"/>
      <c r="N46" s="23"/>
      <c r="O46" s="23"/>
      <c r="P46" s="23"/>
      <c r="Q46" s="23"/>
      <c r="R46" s="23"/>
      <c r="S46" s="23"/>
      <c r="T46" s="23"/>
      <c r="U46" s="23"/>
      <c r="V46" s="23"/>
      <c r="W46" s="23"/>
    </row>
    <row r="47" ht="18.75" customHeight="1" spans="1:23">
      <c r="A47" s="24"/>
      <c r="B47" s="20" t="s">
        <v>237</v>
      </c>
      <c r="C47" s="20" t="s">
        <v>238</v>
      </c>
      <c r="D47" s="20" t="s">
        <v>87</v>
      </c>
      <c r="E47" s="20" t="s">
        <v>88</v>
      </c>
      <c r="F47" s="20" t="s">
        <v>255</v>
      </c>
      <c r="G47" s="20" t="s">
        <v>256</v>
      </c>
      <c r="H47" s="23">
        <v>10000</v>
      </c>
      <c r="I47" s="23">
        <v>10000</v>
      </c>
      <c r="J47" s="23"/>
      <c r="K47" s="23"/>
      <c r="L47" s="23">
        <v>10000</v>
      </c>
      <c r="M47" s="23"/>
      <c r="N47" s="23"/>
      <c r="O47" s="23"/>
      <c r="P47" s="23"/>
      <c r="Q47" s="23"/>
      <c r="R47" s="23"/>
      <c r="S47" s="23"/>
      <c r="T47" s="23"/>
      <c r="U47" s="23"/>
      <c r="V47" s="23"/>
      <c r="W47" s="23"/>
    </row>
    <row r="48" ht="18.75" customHeight="1" spans="1:23">
      <c r="A48" s="24"/>
      <c r="B48" s="20" t="s">
        <v>237</v>
      </c>
      <c r="C48" s="20" t="s">
        <v>238</v>
      </c>
      <c r="D48" s="20" t="s">
        <v>87</v>
      </c>
      <c r="E48" s="20" t="s">
        <v>88</v>
      </c>
      <c r="F48" s="20" t="s">
        <v>257</v>
      </c>
      <c r="G48" s="20" t="s">
        <v>258</v>
      </c>
      <c r="H48" s="23">
        <v>434000</v>
      </c>
      <c r="I48" s="23">
        <v>434000</v>
      </c>
      <c r="J48" s="23"/>
      <c r="K48" s="23"/>
      <c r="L48" s="23">
        <v>434000</v>
      </c>
      <c r="M48" s="23"/>
      <c r="N48" s="23"/>
      <c r="O48" s="23"/>
      <c r="P48" s="23"/>
      <c r="Q48" s="23"/>
      <c r="R48" s="23"/>
      <c r="S48" s="23"/>
      <c r="T48" s="23"/>
      <c r="U48" s="23"/>
      <c r="V48" s="23"/>
      <c r="W48" s="23"/>
    </row>
    <row r="49" ht="18.75" customHeight="1" spans="1:23">
      <c r="A49" s="24"/>
      <c r="B49" s="20" t="s">
        <v>237</v>
      </c>
      <c r="C49" s="20" t="s">
        <v>238</v>
      </c>
      <c r="D49" s="20" t="s">
        <v>87</v>
      </c>
      <c r="E49" s="20" t="s">
        <v>88</v>
      </c>
      <c r="F49" s="20" t="s">
        <v>259</v>
      </c>
      <c r="G49" s="20" t="s">
        <v>260</v>
      </c>
      <c r="H49" s="23">
        <v>170000</v>
      </c>
      <c r="I49" s="23">
        <v>170000</v>
      </c>
      <c r="J49" s="23"/>
      <c r="K49" s="23"/>
      <c r="L49" s="23">
        <v>170000</v>
      </c>
      <c r="M49" s="23"/>
      <c r="N49" s="23"/>
      <c r="O49" s="23"/>
      <c r="P49" s="23"/>
      <c r="Q49" s="23"/>
      <c r="R49" s="23"/>
      <c r="S49" s="23"/>
      <c r="T49" s="23"/>
      <c r="U49" s="23"/>
      <c r="V49" s="23"/>
      <c r="W49" s="23"/>
    </row>
    <row r="50" ht="18.75" customHeight="1" spans="1:23">
      <c r="A50" s="24"/>
      <c r="B50" s="20" t="s">
        <v>261</v>
      </c>
      <c r="C50" s="20" t="s">
        <v>262</v>
      </c>
      <c r="D50" s="20" t="s">
        <v>87</v>
      </c>
      <c r="E50" s="20" t="s">
        <v>88</v>
      </c>
      <c r="F50" s="20" t="s">
        <v>263</v>
      </c>
      <c r="G50" s="20" t="s">
        <v>262</v>
      </c>
      <c r="H50" s="23">
        <v>101423.52</v>
      </c>
      <c r="I50" s="23">
        <v>101423.52</v>
      </c>
      <c r="J50" s="23"/>
      <c r="K50" s="23"/>
      <c r="L50" s="23">
        <v>101423.52</v>
      </c>
      <c r="M50" s="23"/>
      <c r="N50" s="23"/>
      <c r="O50" s="23"/>
      <c r="P50" s="23"/>
      <c r="Q50" s="23"/>
      <c r="R50" s="23"/>
      <c r="S50" s="23"/>
      <c r="T50" s="23"/>
      <c r="U50" s="23"/>
      <c r="V50" s="23"/>
      <c r="W50" s="23"/>
    </row>
    <row r="51" ht="18.75" customHeight="1" spans="1:23">
      <c r="A51" s="24"/>
      <c r="B51" s="20" t="s">
        <v>261</v>
      </c>
      <c r="C51" s="20" t="s">
        <v>262</v>
      </c>
      <c r="D51" s="20" t="s">
        <v>87</v>
      </c>
      <c r="E51" s="20" t="s">
        <v>88</v>
      </c>
      <c r="F51" s="20" t="s">
        <v>263</v>
      </c>
      <c r="G51" s="20" t="s">
        <v>262</v>
      </c>
      <c r="H51" s="23">
        <v>3206.64</v>
      </c>
      <c r="I51" s="23">
        <v>3206.64</v>
      </c>
      <c r="J51" s="23"/>
      <c r="K51" s="23"/>
      <c r="L51" s="23">
        <v>3206.64</v>
      </c>
      <c r="M51" s="23"/>
      <c r="N51" s="23"/>
      <c r="O51" s="23"/>
      <c r="P51" s="23"/>
      <c r="Q51" s="23"/>
      <c r="R51" s="23"/>
      <c r="S51" s="23"/>
      <c r="T51" s="23"/>
      <c r="U51" s="23"/>
      <c r="V51" s="23"/>
      <c r="W51" s="23"/>
    </row>
    <row r="52" ht="18.75" customHeight="1" spans="1:23">
      <c r="A52" s="24"/>
      <c r="B52" s="20" t="s">
        <v>264</v>
      </c>
      <c r="C52" s="20" t="s">
        <v>265</v>
      </c>
      <c r="D52" s="20" t="s">
        <v>87</v>
      </c>
      <c r="E52" s="20" t="s">
        <v>88</v>
      </c>
      <c r="F52" s="20" t="s">
        <v>253</v>
      </c>
      <c r="G52" s="20" t="s">
        <v>254</v>
      </c>
      <c r="H52" s="23">
        <v>949800</v>
      </c>
      <c r="I52" s="23">
        <v>949800</v>
      </c>
      <c r="J52" s="23"/>
      <c r="K52" s="23"/>
      <c r="L52" s="23">
        <v>949800</v>
      </c>
      <c r="M52" s="23"/>
      <c r="N52" s="23"/>
      <c r="O52" s="23"/>
      <c r="P52" s="23"/>
      <c r="Q52" s="23"/>
      <c r="R52" s="23"/>
      <c r="S52" s="23"/>
      <c r="T52" s="23"/>
      <c r="U52" s="23"/>
      <c r="V52" s="23"/>
      <c r="W52" s="23"/>
    </row>
    <row r="53" ht="18.75" customHeight="1" spans="1:23">
      <c r="A53" s="24"/>
      <c r="B53" s="20" t="s">
        <v>266</v>
      </c>
      <c r="C53" s="20" t="s">
        <v>267</v>
      </c>
      <c r="D53" s="20" t="s">
        <v>87</v>
      </c>
      <c r="E53" s="20" t="s">
        <v>88</v>
      </c>
      <c r="F53" s="20" t="s">
        <v>268</v>
      </c>
      <c r="G53" s="20" t="s">
        <v>269</v>
      </c>
      <c r="H53" s="23"/>
      <c r="I53" s="23"/>
      <c r="J53" s="23"/>
      <c r="K53" s="23"/>
      <c r="L53" s="23"/>
      <c r="M53" s="23"/>
      <c r="N53" s="23"/>
      <c r="O53" s="23"/>
      <c r="P53" s="23"/>
      <c r="Q53" s="23"/>
      <c r="R53" s="23"/>
      <c r="S53" s="23"/>
      <c r="T53" s="23"/>
      <c r="U53" s="23"/>
      <c r="V53" s="23"/>
      <c r="W53" s="23"/>
    </row>
    <row r="54" ht="18.75" customHeight="1" spans="1:23">
      <c r="A54" s="24"/>
      <c r="B54" s="20" t="s">
        <v>266</v>
      </c>
      <c r="C54" s="20" t="s">
        <v>267</v>
      </c>
      <c r="D54" s="20" t="s">
        <v>99</v>
      </c>
      <c r="E54" s="20" t="s">
        <v>100</v>
      </c>
      <c r="F54" s="20" t="s">
        <v>268</v>
      </c>
      <c r="G54" s="20" t="s">
        <v>269</v>
      </c>
      <c r="H54" s="23">
        <v>560827.8</v>
      </c>
      <c r="I54" s="23">
        <v>560827.8</v>
      </c>
      <c r="J54" s="23"/>
      <c r="K54" s="23"/>
      <c r="L54" s="23">
        <v>560827.8</v>
      </c>
      <c r="M54" s="23"/>
      <c r="N54" s="23"/>
      <c r="O54" s="23"/>
      <c r="P54" s="23"/>
      <c r="Q54" s="23"/>
      <c r="R54" s="23"/>
      <c r="S54" s="23"/>
      <c r="T54" s="23"/>
      <c r="U54" s="23"/>
      <c r="V54" s="23"/>
      <c r="W54" s="23"/>
    </row>
    <row r="55" ht="18.75" customHeight="1" spans="1:23">
      <c r="A55" s="24"/>
      <c r="B55" s="20" t="s">
        <v>218</v>
      </c>
      <c r="C55" s="20" t="s">
        <v>219</v>
      </c>
      <c r="D55" s="20" t="s">
        <v>112</v>
      </c>
      <c r="E55" s="20" t="s">
        <v>113</v>
      </c>
      <c r="F55" s="20" t="s">
        <v>270</v>
      </c>
      <c r="G55" s="20" t="s">
        <v>271</v>
      </c>
      <c r="H55" s="23"/>
      <c r="I55" s="23"/>
      <c r="J55" s="23"/>
      <c r="K55" s="23"/>
      <c r="L55" s="23"/>
      <c r="M55" s="23"/>
      <c r="N55" s="23"/>
      <c r="O55" s="23"/>
      <c r="P55" s="23"/>
      <c r="Q55" s="23"/>
      <c r="R55" s="23"/>
      <c r="S55" s="23"/>
      <c r="T55" s="23"/>
      <c r="U55" s="23"/>
      <c r="V55" s="23"/>
      <c r="W55" s="23"/>
    </row>
    <row r="56" ht="18.75" customHeight="1" spans="1:23">
      <c r="A56" s="24"/>
      <c r="B56" s="20" t="s">
        <v>218</v>
      </c>
      <c r="C56" s="20" t="s">
        <v>219</v>
      </c>
      <c r="D56" s="20" t="s">
        <v>110</v>
      </c>
      <c r="E56" s="20" t="s">
        <v>111</v>
      </c>
      <c r="F56" s="20" t="s">
        <v>270</v>
      </c>
      <c r="G56" s="20" t="s">
        <v>271</v>
      </c>
      <c r="H56" s="23"/>
      <c r="I56" s="23"/>
      <c r="J56" s="23"/>
      <c r="K56" s="23"/>
      <c r="L56" s="23"/>
      <c r="M56" s="23"/>
      <c r="N56" s="23"/>
      <c r="O56" s="23"/>
      <c r="P56" s="23"/>
      <c r="Q56" s="23"/>
      <c r="R56" s="23"/>
      <c r="S56" s="23"/>
      <c r="T56" s="23"/>
      <c r="U56" s="23"/>
      <c r="V56" s="23"/>
      <c r="W56" s="23"/>
    </row>
    <row r="57" ht="18.75" customHeight="1" spans="1:23">
      <c r="A57" s="24"/>
      <c r="B57" s="20" t="s">
        <v>272</v>
      </c>
      <c r="C57" s="20" t="s">
        <v>273</v>
      </c>
      <c r="D57" s="20" t="s">
        <v>93</v>
      </c>
      <c r="E57" s="20" t="s">
        <v>94</v>
      </c>
      <c r="F57" s="20" t="s">
        <v>257</v>
      </c>
      <c r="G57" s="20" t="s">
        <v>258</v>
      </c>
      <c r="H57" s="23">
        <v>5000</v>
      </c>
      <c r="I57" s="23">
        <v>5000</v>
      </c>
      <c r="J57" s="23"/>
      <c r="K57" s="23"/>
      <c r="L57" s="23">
        <v>5000</v>
      </c>
      <c r="M57" s="23"/>
      <c r="N57" s="23"/>
      <c r="O57" s="23"/>
      <c r="P57" s="23"/>
      <c r="Q57" s="23"/>
      <c r="R57" s="23"/>
      <c r="S57" s="23"/>
      <c r="T57" s="23"/>
      <c r="U57" s="23"/>
      <c r="V57" s="23"/>
      <c r="W57" s="23"/>
    </row>
    <row r="58" ht="18.75" customHeight="1" spans="1:23">
      <c r="A58" s="22" t="s">
        <v>55</v>
      </c>
      <c r="B58" s="22"/>
      <c r="C58" s="22"/>
      <c r="D58" s="22"/>
      <c r="E58" s="22"/>
      <c r="F58" s="22"/>
      <c r="G58" s="22"/>
      <c r="H58" s="23">
        <v>21920620.37</v>
      </c>
      <c r="I58" s="23">
        <v>21920620.37</v>
      </c>
      <c r="J58" s="23"/>
      <c r="K58" s="23"/>
      <c r="L58" s="23">
        <v>21920620.37</v>
      </c>
      <c r="M58" s="23"/>
      <c r="N58" s="23"/>
      <c r="O58" s="23"/>
      <c r="P58" s="23"/>
      <c r="Q58" s="23"/>
      <c r="R58" s="23"/>
      <c r="S58" s="23"/>
      <c r="T58" s="23"/>
      <c r="U58" s="23"/>
      <c r="V58" s="23"/>
      <c r="W58" s="23"/>
    </row>
  </sheetData>
  <mergeCells count="30">
    <mergeCell ref="A2:W2"/>
    <mergeCell ref="A3:G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1"/>
  <sheetViews>
    <sheetView showZeros="0" topLeftCell="B21" workbookViewId="0">
      <selection activeCell="J7" sqref="$A7:$XFD7"/>
    </sheetView>
  </sheetViews>
  <sheetFormatPr defaultColWidth="10.6571428571429" defaultRowHeight="14.25" customHeight="1"/>
  <cols>
    <col min="1" max="1" width="14.5047619047619" customWidth="1"/>
    <col min="2" max="2" width="39.352380952381" customWidth="1"/>
    <col min="3" max="3" width="38.3333333333333" customWidth="1"/>
    <col min="4" max="4" width="27.8285714285714" customWidth="1"/>
    <col min="5" max="5" width="13" customWidth="1"/>
    <col min="6" max="6" width="20.6571428571429" customWidth="1"/>
    <col min="7" max="7" width="11.5047619047619" customWidth="1"/>
    <col min="8" max="8" width="20.6571428571429" customWidth="1"/>
    <col min="9" max="21" width="22.3333333333333" customWidth="1"/>
    <col min="22" max="23" width="22.5047619047619" customWidth="1"/>
  </cols>
  <sheetData>
    <row r="1" ht="13.5" customHeight="1" spans="2:23">
      <c r="B1" s="115"/>
      <c r="E1" s="1"/>
      <c r="F1" s="1"/>
      <c r="G1" s="1"/>
      <c r="H1" s="1"/>
      <c r="I1" s="2"/>
      <c r="J1" s="2"/>
      <c r="K1" s="2"/>
      <c r="L1" s="2"/>
      <c r="M1" s="2"/>
      <c r="N1" s="2"/>
      <c r="O1" s="2"/>
      <c r="P1" s="2"/>
      <c r="Q1" s="2"/>
      <c r="U1" s="115"/>
      <c r="W1" s="32" t="s">
        <v>274</v>
      </c>
    </row>
    <row r="2" ht="41.25" customHeight="1" spans="1:23">
      <c r="A2" s="4" t="str">
        <f>"2026"&amp;"年部门项目支出预算表"</f>
        <v>2026年部门项目支出预算表</v>
      </c>
      <c r="B2" s="5"/>
      <c r="C2" s="5"/>
      <c r="D2" s="5"/>
      <c r="E2" s="5"/>
      <c r="F2" s="5"/>
      <c r="G2" s="5"/>
      <c r="H2" s="5"/>
      <c r="I2" s="5"/>
      <c r="J2" s="5"/>
      <c r="K2" s="5"/>
      <c r="L2" s="5"/>
      <c r="M2" s="5"/>
      <c r="N2" s="5"/>
      <c r="O2" s="5"/>
      <c r="P2" s="5"/>
      <c r="Q2" s="5"/>
      <c r="R2" s="5"/>
      <c r="S2" s="5"/>
      <c r="T2" s="5"/>
      <c r="U2" s="5"/>
      <c r="V2" s="5"/>
      <c r="W2" s="5"/>
    </row>
    <row r="3" ht="18.75" customHeight="1" spans="1:23">
      <c r="A3" s="6" t="str">
        <f>"单位名称："&amp;"中国共产党临沧市临翔区纪律检查委员会"</f>
        <v>单位名称：中国共产党临沧市临翔区纪律检查委员会</v>
      </c>
      <c r="B3" s="7"/>
      <c r="C3" s="7"/>
      <c r="D3" s="7"/>
      <c r="E3" s="7"/>
      <c r="F3" s="7"/>
      <c r="G3" s="7"/>
      <c r="H3" s="7"/>
      <c r="I3" s="8"/>
      <c r="J3" s="8"/>
      <c r="K3" s="8"/>
      <c r="L3" s="8"/>
      <c r="M3" s="8"/>
      <c r="N3" s="8"/>
      <c r="O3" s="8"/>
      <c r="P3" s="8"/>
      <c r="Q3" s="8"/>
      <c r="U3" s="115"/>
      <c r="W3" s="32" t="s">
        <v>1</v>
      </c>
    </row>
    <row r="4" ht="18.75" customHeight="1" spans="1:23">
      <c r="A4" s="9" t="s">
        <v>275</v>
      </c>
      <c r="B4" s="10" t="s">
        <v>186</v>
      </c>
      <c r="C4" s="9" t="s">
        <v>187</v>
      </c>
      <c r="D4" s="9" t="s">
        <v>276</v>
      </c>
      <c r="E4" s="10" t="s">
        <v>188</v>
      </c>
      <c r="F4" s="10" t="s">
        <v>189</v>
      </c>
      <c r="G4" s="10" t="s">
        <v>277</v>
      </c>
      <c r="H4" s="10" t="s">
        <v>278</v>
      </c>
      <c r="I4" s="26" t="s">
        <v>55</v>
      </c>
      <c r="J4" s="11" t="s">
        <v>279</v>
      </c>
      <c r="K4" s="12"/>
      <c r="L4" s="12"/>
      <c r="M4" s="13"/>
      <c r="N4" s="11" t="s">
        <v>194</v>
      </c>
      <c r="O4" s="12"/>
      <c r="P4" s="13"/>
      <c r="Q4" s="10" t="s">
        <v>61</v>
      </c>
      <c r="R4" s="11" t="s">
        <v>77</v>
      </c>
      <c r="S4" s="12"/>
      <c r="T4" s="12"/>
      <c r="U4" s="12"/>
      <c r="V4" s="12"/>
      <c r="W4" s="13"/>
    </row>
    <row r="5" ht="18.75" customHeight="1" spans="1:23">
      <c r="A5" s="14"/>
      <c r="B5" s="27"/>
      <c r="C5" s="14"/>
      <c r="D5" s="14"/>
      <c r="E5" s="15"/>
      <c r="F5" s="15"/>
      <c r="G5" s="15"/>
      <c r="H5" s="15"/>
      <c r="I5" s="27"/>
      <c r="J5" s="117" t="s">
        <v>58</v>
      </c>
      <c r="K5" s="118"/>
      <c r="L5" s="10" t="s">
        <v>59</v>
      </c>
      <c r="M5" s="10" t="s">
        <v>60</v>
      </c>
      <c r="N5" s="10" t="s">
        <v>58</v>
      </c>
      <c r="O5" s="10" t="s">
        <v>59</v>
      </c>
      <c r="P5" s="10" t="s">
        <v>60</v>
      </c>
      <c r="Q5" s="15"/>
      <c r="R5" s="10" t="s">
        <v>57</v>
      </c>
      <c r="S5" s="9" t="s">
        <v>64</v>
      </c>
      <c r="T5" s="9" t="s">
        <v>200</v>
      </c>
      <c r="U5" s="9" t="s">
        <v>66</v>
      </c>
      <c r="V5" s="9" t="s">
        <v>67</v>
      </c>
      <c r="W5" s="9" t="s">
        <v>68</v>
      </c>
    </row>
    <row r="6" ht="18.75" customHeight="1" spans="1:23">
      <c r="A6" s="27"/>
      <c r="B6" s="27"/>
      <c r="C6" s="27"/>
      <c r="D6" s="27"/>
      <c r="E6" s="27"/>
      <c r="F6" s="27"/>
      <c r="G6" s="27"/>
      <c r="H6" s="27"/>
      <c r="I6" s="27"/>
      <c r="J6" s="119" t="s">
        <v>57</v>
      </c>
      <c r="K6" s="90"/>
      <c r="L6" s="27"/>
      <c r="M6" s="27"/>
      <c r="N6" s="27"/>
      <c r="O6" s="27"/>
      <c r="P6" s="27"/>
      <c r="Q6" s="27"/>
      <c r="R6" s="27"/>
      <c r="S6" s="120"/>
      <c r="T6" s="120"/>
      <c r="U6" s="120"/>
      <c r="V6" s="120"/>
      <c r="W6" s="120"/>
    </row>
    <row r="7" ht="18.75" customHeight="1" spans="1:23">
      <c r="A7" s="16"/>
      <c r="B7" s="28"/>
      <c r="C7" s="16"/>
      <c r="D7" s="16"/>
      <c r="E7" s="17"/>
      <c r="F7" s="17"/>
      <c r="G7" s="17"/>
      <c r="H7" s="17"/>
      <c r="I7" s="28"/>
      <c r="J7" s="40" t="s">
        <v>57</v>
      </c>
      <c r="K7" s="40" t="s">
        <v>280</v>
      </c>
      <c r="L7" s="17"/>
      <c r="M7" s="17"/>
      <c r="N7" s="17"/>
      <c r="O7" s="17"/>
      <c r="P7" s="17"/>
      <c r="Q7" s="17"/>
      <c r="R7" s="17"/>
      <c r="S7" s="17"/>
      <c r="T7" s="17"/>
      <c r="U7" s="28"/>
      <c r="V7" s="17"/>
      <c r="W7" s="17"/>
    </row>
    <row r="8" ht="18.7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75" customHeight="1" spans="1:23">
      <c r="A9" s="20"/>
      <c r="B9" s="20"/>
      <c r="C9" s="20" t="s">
        <v>281</v>
      </c>
      <c r="D9" s="20"/>
      <c r="E9" s="20"/>
      <c r="F9" s="20"/>
      <c r="G9" s="20"/>
      <c r="H9" s="20"/>
      <c r="I9" s="23">
        <v>182500</v>
      </c>
      <c r="J9" s="23">
        <v>182500</v>
      </c>
      <c r="K9" s="23">
        <v>182500</v>
      </c>
      <c r="L9" s="23"/>
      <c r="M9" s="23"/>
      <c r="N9" s="23"/>
      <c r="O9" s="23"/>
      <c r="P9" s="23"/>
      <c r="Q9" s="23"/>
      <c r="R9" s="23"/>
      <c r="S9" s="23"/>
      <c r="T9" s="23"/>
      <c r="U9" s="23"/>
      <c r="V9" s="23"/>
      <c r="W9" s="23"/>
    </row>
    <row r="10" ht="18.75" customHeight="1" spans="1:23">
      <c r="A10" s="29" t="s">
        <v>282</v>
      </c>
      <c r="B10" s="29" t="s">
        <v>283</v>
      </c>
      <c r="C10" s="29" t="s">
        <v>281</v>
      </c>
      <c r="D10" s="29" t="s">
        <v>70</v>
      </c>
      <c r="E10" s="29" t="s">
        <v>93</v>
      </c>
      <c r="F10" s="29" t="s">
        <v>94</v>
      </c>
      <c r="G10" s="29" t="s">
        <v>284</v>
      </c>
      <c r="H10" s="29" t="s">
        <v>285</v>
      </c>
      <c r="I10" s="23">
        <v>32500</v>
      </c>
      <c r="J10" s="23">
        <v>32500</v>
      </c>
      <c r="K10" s="23">
        <v>32500</v>
      </c>
      <c r="L10" s="23"/>
      <c r="M10" s="23"/>
      <c r="N10" s="23"/>
      <c r="O10" s="23"/>
      <c r="P10" s="23"/>
      <c r="Q10" s="23"/>
      <c r="R10" s="23"/>
      <c r="S10" s="23"/>
      <c r="T10" s="23"/>
      <c r="U10" s="23"/>
      <c r="V10" s="23"/>
      <c r="W10" s="23"/>
    </row>
    <row r="11" ht="18.75" customHeight="1" spans="1:23">
      <c r="A11" s="29" t="s">
        <v>282</v>
      </c>
      <c r="B11" s="29" t="s">
        <v>283</v>
      </c>
      <c r="C11" s="29" t="s">
        <v>281</v>
      </c>
      <c r="D11" s="29" t="s">
        <v>70</v>
      </c>
      <c r="E11" s="29" t="s">
        <v>93</v>
      </c>
      <c r="F11" s="29" t="s">
        <v>94</v>
      </c>
      <c r="G11" s="29" t="s">
        <v>284</v>
      </c>
      <c r="H11" s="29" t="s">
        <v>285</v>
      </c>
      <c r="I11" s="23">
        <v>150000</v>
      </c>
      <c r="J11" s="23">
        <v>150000</v>
      </c>
      <c r="K11" s="23">
        <v>150000</v>
      </c>
      <c r="L11" s="23"/>
      <c r="M11" s="23"/>
      <c r="N11" s="23"/>
      <c r="O11" s="23"/>
      <c r="P11" s="23"/>
      <c r="Q11" s="23"/>
      <c r="R11" s="23"/>
      <c r="S11" s="23"/>
      <c r="T11" s="23"/>
      <c r="U11" s="23"/>
      <c r="V11" s="23"/>
      <c r="W11" s="23"/>
    </row>
    <row r="12" ht="18.75" customHeight="1" spans="1:23">
      <c r="A12" s="24"/>
      <c r="B12" s="24"/>
      <c r="C12" s="20" t="s">
        <v>286</v>
      </c>
      <c r="D12" s="24"/>
      <c r="E12" s="24"/>
      <c r="F12" s="24"/>
      <c r="G12" s="24"/>
      <c r="H12" s="24"/>
      <c r="I12" s="23">
        <v>2300545.85</v>
      </c>
      <c r="J12" s="23">
        <v>2300545.85</v>
      </c>
      <c r="K12" s="23">
        <v>2300545.85</v>
      </c>
      <c r="L12" s="23"/>
      <c r="M12" s="23"/>
      <c r="N12" s="23"/>
      <c r="O12" s="23"/>
      <c r="P12" s="23"/>
      <c r="Q12" s="23"/>
      <c r="R12" s="23"/>
      <c r="S12" s="23"/>
      <c r="T12" s="23"/>
      <c r="U12" s="23"/>
      <c r="V12" s="23"/>
      <c r="W12" s="23"/>
    </row>
    <row r="13" ht="18.75" customHeight="1" spans="1:23">
      <c r="A13" s="29" t="s">
        <v>282</v>
      </c>
      <c r="B13" s="29" t="s">
        <v>287</v>
      </c>
      <c r="C13" s="29" t="s">
        <v>286</v>
      </c>
      <c r="D13" s="29" t="s">
        <v>70</v>
      </c>
      <c r="E13" s="29" t="s">
        <v>89</v>
      </c>
      <c r="F13" s="29" t="s">
        <v>90</v>
      </c>
      <c r="G13" s="29" t="s">
        <v>257</v>
      </c>
      <c r="H13" s="29" t="s">
        <v>258</v>
      </c>
      <c r="I13" s="23">
        <v>493047.85</v>
      </c>
      <c r="J13" s="23">
        <v>493047.85</v>
      </c>
      <c r="K13" s="23">
        <v>493047.85</v>
      </c>
      <c r="L13" s="23"/>
      <c r="M13" s="23"/>
      <c r="N13" s="23"/>
      <c r="O13" s="23"/>
      <c r="P13" s="23"/>
      <c r="Q13" s="23"/>
      <c r="R13" s="23"/>
      <c r="S13" s="23"/>
      <c r="T13" s="23"/>
      <c r="U13" s="23"/>
      <c r="V13" s="23"/>
      <c r="W13" s="23"/>
    </row>
    <row r="14" ht="18.75" customHeight="1" spans="1:23">
      <c r="A14" s="29" t="s">
        <v>282</v>
      </c>
      <c r="B14" s="29" t="s">
        <v>287</v>
      </c>
      <c r="C14" s="29" t="s">
        <v>286</v>
      </c>
      <c r="D14" s="29" t="s">
        <v>70</v>
      </c>
      <c r="E14" s="29" t="s">
        <v>89</v>
      </c>
      <c r="F14" s="29" t="s">
        <v>90</v>
      </c>
      <c r="G14" s="29" t="s">
        <v>257</v>
      </c>
      <c r="H14" s="29" t="s">
        <v>258</v>
      </c>
      <c r="I14" s="23">
        <v>800000</v>
      </c>
      <c r="J14" s="23">
        <v>800000</v>
      </c>
      <c r="K14" s="23">
        <v>800000</v>
      </c>
      <c r="L14" s="23"/>
      <c r="M14" s="23"/>
      <c r="N14" s="23"/>
      <c r="O14" s="23"/>
      <c r="P14" s="23"/>
      <c r="Q14" s="23"/>
      <c r="R14" s="23"/>
      <c r="S14" s="23"/>
      <c r="T14" s="23"/>
      <c r="U14" s="23"/>
      <c r="V14" s="23"/>
      <c r="W14" s="23"/>
    </row>
    <row r="15" ht="18.75" customHeight="1" spans="1:23">
      <c r="A15" s="29" t="s">
        <v>282</v>
      </c>
      <c r="B15" s="29" t="s">
        <v>287</v>
      </c>
      <c r="C15" s="29" t="s">
        <v>286</v>
      </c>
      <c r="D15" s="29" t="s">
        <v>70</v>
      </c>
      <c r="E15" s="29" t="s">
        <v>89</v>
      </c>
      <c r="F15" s="29" t="s">
        <v>90</v>
      </c>
      <c r="G15" s="29" t="s">
        <v>245</v>
      </c>
      <c r="H15" s="29" t="s">
        <v>246</v>
      </c>
      <c r="I15" s="23">
        <v>7498</v>
      </c>
      <c r="J15" s="23">
        <v>7498</v>
      </c>
      <c r="K15" s="23">
        <v>7498</v>
      </c>
      <c r="L15" s="23"/>
      <c r="M15" s="23"/>
      <c r="N15" s="23"/>
      <c r="O15" s="23"/>
      <c r="P15" s="23"/>
      <c r="Q15" s="23"/>
      <c r="R15" s="23"/>
      <c r="S15" s="23"/>
      <c r="T15" s="23"/>
      <c r="U15" s="23"/>
      <c r="V15" s="23"/>
      <c r="W15" s="23"/>
    </row>
    <row r="16" ht="18.75" customHeight="1" spans="1:23">
      <c r="A16" s="29" t="s">
        <v>282</v>
      </c>
      <c r="B16" s="29" t="s">
        <v>287</v>
      </c>
      <c r="C16" s="29" t="s">
        <v>286</v>
      </c>
      <c r="D16" s="29" t="s">
        <v>70</v>
      </c>
      <c r="E16" s="29" t="s">
        <v>89</v>
      </c>
      <c r="F16" s="29" t="s">
        <v>90</v>
      </c>
      <c r="G16" s="29" t="s">
        <v>288</v>
      </c>
      <c r="H16" s="29" t="s">
        <v>289</v>
      </c>
      <c r="I16" s="23">
        <v>200000</v>
      </c>
      <c r="J16" s="23">
        <v>200000</v>
      </c>
      <c r="K16" s="23">
        <v>200000</v>
      </c>
      <c r="L16" s="23"/>
      <c r="M16" s="23"/>
      <c r="N16" s="23"/>
      <c r="O16" s="23"/>
      <c r="P16" s="23"/>
      <c r="Q16" s="23"/>
      <c r="R16" s="23"/>
      <c r="S16" s="23"/>
      <c r="T16" s="23"/>
      <c r="U16" s="23"/>
      <c r="V16" s="23"/>
      <c r="W16" s="23"/>
    </row>
    <row r="17" ht="18.75" customHeight="1" spans="1:23">
      <c r="A17" s="29" t="s">
        <v>282</v>
      </c>
      <c r="B17" s="29" t="s">
        <v>287</v>
      </c>
      <c r="C17" s="29" t="s">
        <v>286</v>
      </c>
      <c r="D17" s="29" t="s">
        <v>70</v>
      </c>
      <c r="E17" s="29" t="s">
        <v>89</v>
      </c>
      <c r="F17" s="29" t="s">
        <v>90</v>
      </c>
      <c r="G17" s="29" t="s">
        <v>284</v>
      </c>
      <c r="H17" s="29" t="s">
        <v>285</v>
      </c>
      <c r="I17" s="23">
        <v>100000</v>
      </c>
      <c r="J17" s="23">
        <v>100000</v>
      </c>
      <c r="K17" s="23">
        <v>100000</v>
      </c>
      <c r="L17" s="23"/>
      <c r="M17" s="23"/>
      <c r="N17" s="23"/>
      <c r="O17" s="23"/>
      <c r="P17" s="23"/>
      <c r="Q17" s="23"/>
      <c r="R17" s="23"/>
      <c r="S17" s="23"/>
      <c r="T17" s="23"/>
      <c r="U17" s="23"/>
      <c r="V17" s="23"/>
      <c r="W17" s="23"/>
    </row>
    <row r="18" ht="18.75" customHeight="1" spans="1:23">
      <c r="A18" s="29" t="s">
        <v>282</v>
      </c>
      <c r="B18" s="29" t="s">
        <v>287</v>
      </c>
      <c r="C18" s="29" t="s">
        <v>286</v>
      </c>
      <c r="D18" s="29" t="s">
        <v>70</v>
      </c>
      <c r="E18" s="29" t="s">
        <v>89</v>
      </c>
      <c r="F18" s="29" t="s">
        <v>90</v>
      </c>
      <c r="G18" s="29" t="s">
        <v>284</v>
      </c>
      <c r="H18" s="29" t="s">
        <v>285</v>
      </c>
      <c r="I18" s="23">
        <v>300000</v>
      </c>
      <c r="J18" s="23">
        <v>300000</v>
      </c>
      <c r="K18" s="23">
        <v>300000</v>
      </c>
      <c r="L18" s="23"/>
      <c r="M18" s="23"/>
      <c r="N18" s="23"/>
      <c r="O18" s="23"/>
      <c r="P18" s="23"/>
      <c r="Q18" s="23"/>
      <c r="R18" s="23"/>
      <c r="S18" s="23"/>
      <c r="T18" s="23"/>
      <c r="U18" s="23"/>
      <c r="V18" s="23"/>
      <c r="W18" s="23"/>
    </row>
    <row r="19" ht="18.75" customHeight="1" spans="1:23">
      <c r="A19" s="29" t="s">
        <v>282</v>
      </c>
      <c r="B19" s="29" t="s">
        <v>287</v>
      </c>
      <c r="C19" s="29" t="s">
        <v>286</v>
      </c>
      <c r="D19" s="29" t="s">
        <v>70</v>
      </c>
      <c r="E19" s="29" t="s">
        <v>89</v>
      </c>
      <c r="F19" s="29" t="s">
        <v>90</v>
      </c>
      <c r="G19" s="29" t="s">
        <v>284</v>
      </c>
      <c r="H19" s="29" t="s">
        <v>285</v>
      </c>
      <c r="I19" s="23">
        <v>400000</v>
      </c>
      <c r="J19" s="23">
        <v>400000</v>
      </c>
      <c r="K19" s="23">
        <v>400000</v>
      </c>
      <c r="L19" s="23"/>
      <c r="M19" s="23"/>
      <c r="N19" s="23"/>
      <c r="O19" s="23"/>
      <c r="P19" s="23"/>
      <c r="Q19" s="23"/>
      <c r="R19" s="23"/>
      <c r="S19" s="23"/>
      <c r="T19" s="23"/>
      <c r="U19" s="23"/>
      <c r="V19" s="23"/>
      <c r="W19" s="23"/>
    </row>
    <row r="20" ht="18.75" customHeight="1" spans="1:23">
      <c r="A20" s="24"/>
      <c r="B20" s="24"/>
      <c r="C20" s="20" t="s">
        <v>290</v>
      </c>
      <c r="D20" s="24"/>
      <c r="E20" s="24"/>
      <c r="F20" s="24"/>
      <c r="G20" s="24"/>
      <c r="H20" s="24"/>
      <c r="I20" s="23">
        <v>1050000</v>
      </c>
      <c r="J20" s="23">
        <v>1050000</v>
      </c>
      <c r="K20" s="23">
        <v>1050000</v>
      </c>
      <c r="L20" s="23"/>
      <c r="M20" s="23"/>
      <c r="N20" s="23"/>
      <c r="O20" s="23"/>
      <c r="P20" s="23"/>
      <c r="Q20" s="23"/>
      <c r="R20" s="23"/>
      <c r="S20" s="23"/>
      <c r="T20" s="23"/>
      <c r="U20" s="23"/>
      <c r="V20" s="23"/>
      <c r="W20" s="23"/>
    </row>
    <row r="21" ht="18.75" customHeight="1" spans="1:23">
      <c r="A21" s="29" t="s">
        <v>282</v>
      </c>
      <c r="B21" s="29" t="s">
        <v>291</v>
      </c>
      <c r="C21" s="29" t="s">
        <v>290</v>
      </c>
      <c r="D21" s="29" t="s">
        <v>70</v>
      </c>
      <c r="E21" s="29" t="s">
        <v>89</v>
      </c>
      <c r="F21" s="29" t="s">
        <v>90</v>
      </c>
      <c r="G21" s="29" t="s">
        <v>257</v>
      </c>
      <c r="H21" s="29" t="s">
        <v>258</v>
      </c>
      <c r="I21" s="23">
        <v>750000</v>
      </c>
      <c r="J21" s="23">
        <v>750000</v>
      </c>
      <c r="K21" s="23">
        <v>750000</v>
      </c>
      <c r="L21" s="23"/>
      <c r="M21" s="23"/>
      <c r="N21" s="23"/>
      <c r="O21" s="23"/>
      <c r="P21" s="23"/>
      <c r="Q21" s="23"/>
      <c r="R21" s="23"/>
      <c r="S21" s="23"/>
      <c r="T21" s="23"/>
      <c r="U21" s="23"/>
      <c r="V21" s="23"/>
      <c r="W21" s="23"/>
    </row>
    <row r="22" ht="18.75" customHeight="1" spans="1:23">
      <c r="A22" s="29" t="s">
        <v>282</v>
      </c>
      <c r="B22" s="29" t="s">
        <v>291</v>
      </c>
      <c r="C22" s="29" t="s">
        <v>290</v>
      </c>
      <c r="D22" s="29" t="s">
        <v>70</v>
      </c>
      <c r="E22" s="29" t="s">
        <v>89</v>
      </c>
      <c r="F22" s="29" t="s">
        <v>90</v>
      </c>
      <c r="G22" s="29" t="s">
        <v>284</v>
      </c>
      <c r="H22" s="29" t="s">
        <v>285</v>
      </c>
      <c r="I22" s="23">
        <v>300000</v>
      </c>
      <c r="J22" s="23">
        <v>300000</v>
      </c>
      <c r="K22" s="23">
        <v>300000</v>
      </c>
      <c r="L22" s="23"/>
      <c r="M22" s="23"/>
      <c r="N22" s="23"/>
      <c r="O22" s="23"/>
      <c r="P22" s="23"/>
      <c r="Q22" s="23"/>
      <c r="R22" s="23"/>
      <c r="S22" s="23"/>
      <c r="T22" s="23"/>
      <c r="U22" s="23"/>
      <c r="V22" s="23"/>
      <c r="W22" s="23"/>
    </row>
    <row r="23" ht="18.75" customHeight="1" spans="1:23">
      <c r="A23" s="24"/>
      <c r="B23" s="24"/>
      <c r="C23" s="20" t="s">
        <v>292</v>
      </c>
      <c r="D23" s="24"/>
      <c r="E23" s="24"/>
      <c r="F23" s="24"/>
      <c r="G23" s="24"/>
      <c r="H23" s="24"/>
      <c r="I23" s="23">
        <v>150000</v>
      </c>
      <c r="J23" s="23">
        <v>150000</v>
      </c>
      <c r="K23" s="23">
        <v>150000</v>
      </c>
      <c r="L23" s="23"/>
      <c r="M23" s="23"/>
      <c r="N23" s="23"/>
      <c r="O23" s="23"/>
      <c r="P23" s="23"/>
      <c r="Q23" s="23"/>
      <c r="R23" s="23"/>
      <c r="S23" s="23"/>
      <c r="T23" s="23"/>
      <c r="U23" s="23"/>
      <c r="V23" s="23"/>
      <c r="W23" s="23"/>
    </row>
    <row r="24" ht="18.75" customHeight="1" spans="1:23">
      <c r="A24" s="29" t="s">
        <v>282</v>
      </c>
      <c r="B24" s="29" t="s">
        <v>293</v>
      </c>
      <c r="C24" s="29" t="s">
        <v>292</v>
      </c>
      <c r="D24" s="29" t="s">
        <v>70</v>
      </c>
      <c r="E24" s="29" t="s">
        <v>89</v>
      </c>
      <c r="F24" s="29" t="s">
        <v>90</v>
      </c>
      <c r="G24" s="29" t="s">
        <v>284</v>
      </c>
      <c r="H24" s="29" t="s">
        <v>285</v>
      </c>
      <c r="I24" s="23">
        <v>150000</v>
      </c>
      <c r="J24" s="23">
        <v>150000</v>
      </c>
      <c r="K24" s="23">
        <v>150000</v>
      </c>
      <c r="L24" s="23"/>
      <c r="M24" s="23"/>
      <c r="N24" s="23"/>
      <c r="O24" s="23"/>
      <c r="P24" s="23"/>
      <c r="Q24" s="23"/>
      <c r="R24" s="23"/>
      <c r="S24" s="23"/>
      <c r="T24" s="23"/>
      <c r="U24" s="23"/>
      <c r="V24" s="23"/>
      <c r="W24" s="23"/>
    </row>
    <row r="25" ht="18.75" customHeight="1" spans="1:23">
      <c r="A25" s="24"/>
      <c r="B25" s="24"/>
      <c r="C25" s="20" t="s">
        <v>294</v>
      </c>
      <c r="D25" s="24"/>
      <c r="E25" s="24"/>
      <c r="F25" s="24"/>
      <c r="G25" s="24"/>
      <c r="H25" s="24"/>
      <c r="I25" s="23">
        <v>256424.9</v>
      </c>
      <c r="J25" s="23">
        <v>256424.9</v>
      </c>
      <c r="K25" s="23">
        <v>256424.9</v>
      </c>
      <c r="L25" s="23"/>
      <c r="M25" s="23"/>
      <c r="N25" s="23"/>
      <c r="O25" s="23"/>
      <c r="P25" s="23"/>
      <c r="Q25" s="23"/>
      <c r="R25" s="23"/>
      <c r="S25" s="23"/>
      <c r="T25" s="23"/>
      <c r="U25" s="23"/>
      <c r="V25" s="23"/>
      <c r="W25" s="23"/>
    </row>
    <row r="26" ht="18.75" customHeight="1" spans="1:23">
      <c r="A26" s="29" t="s">
        <v>282</v>
      </c>
      <c r="B26" s="29" t="s">
        <v>295</v>
      </c>
      <c r="C26" s="29" t="s">
        <v>294</v>
      </c>
      <c r="D26" s="29" t="s">
        <v>70</v>
      </c>
      <c r="E26" s="29" t="s">
        <v>89</v>
      </c>
      <c r="F26" s="29" t="s">
        <v>90</v>
      </c>
      <c r="G26" s="29" t="s">
        <v>257</v>
      </c>
      <c r="H26" s="29" t="s">
        <v>258</v>
      </c>
      <c r="I26" s="23">
        <v>164780.9</v>
      </c>
      <c r="J26" s="23">
        <v>164780.9</v>
      </c>
      <c r="K26" s="23">
        <v>164780.9</v>
      </c>
      <c r="L26" s="23"/>
      <c r="M26" s="23"/>
      <c r="N26" s="23"/>
      <c r="O26" s="23"/>
      <c r="P26" s="23"/>
      <c r="Q26" s="23"/>
      <c r="R26" s="23"/>
      <c r="S26" s="23"/>
      <c r="T26" s="23"/>
      <c r="U26" s="23"/>
      <c r="V26" s="23"/>
      <c r="W26" s="23"/>
    </row>
    <row r="27" ht="18.75" customHeight="1" spans="1:23">
      <c r="A27" s="29" t="s">
        <v>282</v>
      </c>
      <c r="B27" s="29" t="s">
        <v>295</v>
      </c>
      <c r="C27" s="29" t="s">
        <v>294</v>
      </c>
      <c r="D27" s="29" t="s">
        <v>70</v>
      </c>
      <c r="E27" s="29" t="s">
        <v>89</v>
      </c>
      <c r="F27" s="29" t="s">
        <v>90</v>
      </c>
      <c r="G27" s="29" t="s">
        <v>249</v>
      </c>
      <c r="H27" s="29" t="s">
        <v>250</v>
      </c>
      <c r="I27" s="23">
        <v>91644</v>
      </c>
      <c r="J27" s="23">
        <v>91644</v>
      </c>
      <c r="K27" s="23">
        <v>91644</v>
      </c>
      <c r="L27" s="23"/>
      <c r="M27" s="23"/>
      <c r="N27" s="23"/>
      <c r="O27" s="23"/>
      <c r="P27" s="23"/>
      <c r="Q27" s="23"/>
      <c r="R27" s="23"/>
      <c r="S27" s="23"/>
      <c r="T27" s="23"/>
      <c r="U27" s="23"/>
      <c r="V27" s="23"/>
      <c r="W27" s="23"/>
    </row>
    <row r="28" ht="18.75" customHeight="1" spans="1:23">
      <c r="A28" s="24"/>
      <c r="B28" s="24"/>
      <c r="C28" s="20" t="s">
        <v>296</v>
      </c>
      <c r="D28" s="24"/>
      <c r="E28" s="24"/>
      <c r="F28" s="24"/>
      <c r="G28" s="24"/>
      <c r="H28" s="24"/>
      <c r="I28" s="23">
        <v>1243900</v>
      </c>
      <c r="J28" s="23">
        <v>1243900</v>
      </c>
      <c r="K28" s="23">
        <v>1243900</v>
      </c>
      <c r="L28" s="23"/>
      <c r="M28" s="23"/>
      <c r="N28" s="23"/>
      <c r="O28" s="23"/>
      <c r="P28" s="23"/>
      <c r="Q28" s="23"/>
      <c r="R28" s="23"/>
      <c r="S28" s="23"/>
      <c r="T28" s="23"/>
      <c r="U28" s="23"/>
      <c r="V28" s="23"/>
      <c r="W28" s="23"/>
    </row>
    <row r="29" ht="18.75" customHeight="1" spans="1:23">
      <c r="A29" s="29" t="s">
        <v>282</v>
      </c>
      <c r="B29" s="29" t="s">
        <v>297</v>
      </c>
      <c r="C29" s="29" t="s">
        <v>296</v>
      </c>
      <c r="D29" s="29" t="s">
        <v>70</v>
      </c>
      <c r="E29" s="29" t="s">
        <v>93</v>
      </c>
      <c r="F29" s="29" t="s">
        <v>94</v>
      </c>
      <c r="G29" s="29" t="s">
        <v>288</v>
      </c>
      <c r="H29" s="29" t="s">
        <v>289</v>
      </c>
      <c r="I29" s="23">
        <v>1243900</v>
      </c>
      <c r="J29" s="23">
        <v>1243900</v>
      </c>
      <c r="K29" s="23">
        <v>1243900</v>
      </c>
      <c r="L29" s="23"/>
      <c r="M29" s="23"/>
      <c r="N29" s="23"/>
      <c r="O29" s="23"/>
      <c r="P29" s="23"/>
      <c r="Q29" s="23"/>
      <c r="R29" s="23"/>
      <c r="S29" s="23"/>
      <c r="T29" s="23"/>
      <c r="U29" s="23"/>
      <c r="V29" s="23"/>
      <c r="W29" s="23"/>
    </row>
    <row r="30" ht="18.75" customHeight="1" spans="1:23">
      <c r="A30" s="24"/>
      <c r="B30" s="24"/>
      <c r="C30" s="20" t="s">
        <v>298</v>
      </c>
      <c r="D30" s="24"/>
      <c r="E30" s="24"/>
      <c r="F30" s="24"/>
      <c r="G30" s="24"/>
      <c r="H30" s="24"/>
      <c r="I30" s="23">
        <v>20000</v>
      </c>
      <c r="J30" s="23">
        <v>20000</v>
      </c>
      <c r="K30" s="23">
        <v>20000</v>
      </c>
      <c r="L30" s="23"/>
      <c r="M30" s="23"/>
      <c r="N30" s="23"/>
      <c r="O30" s="23"/>
      <c r="P30" s="23"/>
      <c r="Q30" s="23"/>
      <c r="R30" s="23"/>
      <c r="S30" s="23"/>
      <c r="T30" s="23"/>
      <c r="U30" s="23"/>
      <c r="V30" s="23"/>
      <c r="W30" s="23"/>
    </row>
    <row r="31" ht="18.75" customHeight="1" spans="1:23">
      <c r="A31" s="29" t="s">
        <v>282</v>
      </c>
      <c r="B31" s="29" t="s">
        <v>299</v>
      </c>
      <c r="C31" s="29" t="s">
        <v>298</v>
      </c>
      <c r="D31" s="29" t="s">
        <v>70</v>
      </c>
      <c r="E31" s="29" t="s">
        <v>89</v>
      </c>
      <c r="F31" s="29" t="s">
        <v>90</v>
      </c>
      <c r="G31" s="29" t="s">
        <v>257</v>
      </c>
      <c r="H31" s="29" t="s">
        <v>258</v>
      </c>
      <c r="I31" s="23">
        <v>10000</v>
      </c>
      <c r="J31" s="23">
        <v>10000</v>
      </c>
      <c r="K31" s="23">
        <v>10000</v>
      </c>
      <c r="L31" s="23"/>
      <c r="M31" s="23"/>
      <c r="N31" s="23"/>
      <c r="O31" s="23"/>
      <c r="P31" s="23"/>
      <c r="Q31" s="23"/>
      <c r="R31" s="23"/>
      <c r="S31" s="23"/>
      <c r="T31" s="23"/>
      <c r="U31" s="23"/>
      <c r="V31" s="23"/>
      <c r="W31" s="23"/>
    </row>
    <row r="32" ht="18.75" customHeight="1" spans="1:23">
      <c r="A32" s="29" t="s">
        <v>282</v>
      </c>
      <c r="B32" s="29" t="s">
        <v>299</v>
      </c>
      <c r="C32" s="29" t="s">
        <v>298</v>
      </c>
      <c r="D32" s="29" t="s">
        <v>70</v>
      </c>
      <c r="E32" s="29" t="s">
        <v>89</v>
      </c>
      <c r="F32" s="29" t="s">
        <v>90</v>
      </c>
      <c r="G32" s="29" t="s">
        <v>255</v>
      </c>
      <c r="H32" s="29" t="s">
        <v>256</v>
      </c>
      <c r="I32" s="23">
        <v>10000</v>
      </c>
      <c r="J32" s="23">
        <v>10000</v>
      </c>
      <c r="K32" s="23">
        <v>10000</v>
      </c>
      <c r="L32" s="23"/>
      <c r="M32" s="23"/>
      <c r="N32" s="23"/>
      <c r="O32" s="23"/>
      <c r="P32" s="23"/>
      <c r="Q32" s="23"/>
      <c r="R32" s="23"/>
      <c r="S32" s="23"/>
      <c r="T32" s="23"/>
      <c r="U32" s="23"/>
      <c r="V32" s="23"/>
      <c r="W32" s="23"/>
    </row>
    <row r="33" ht="18.75" customHeight="1" spans="1:23">
      <c r="A33" s="24"/>
      <c r="B33" s="24"/>
      <c r="C33" s="20" t="s">
        <v>300</v>
      </c>
      <c r="D33" s="24"/>
      <c r="E33" s="24"/>
      <c r="F33" s="24"/>
      <c r="G33" s="24"/>
      <c r="H33" s="24"/>
      <c r="I33" s="23">
        <v>300000</v>
      </c>
      <c r="J33" s="23">
        <v>300000</v>
      </c>
      <c r="K33" s="23">
        <v>300000</v>
      </c>
      <c r="L33" s="23"/>
      <c r="M33" s="23"/>
      <c r="N33" s="23"/>
      <c r="O33" s="23"/>
      <c r="P33" s="23"/>
      <c r="Q33" s="23"/>
      <c r="R33" s="23"/>
      <c r="S33" s="23"/>
      <c r="T33" s="23"/>
      <c r="U33" s="23"/>
      <c r="V33" s="23"/>
      <c r="W33" s="23"/>
    </row>
    <row r="34" ht="18.75" customHeight="1" spans="1:23">
      <c r="A34" s="29" t="s">
        <v>282</v>
      </c>
      <c r="B34" s="29" t="s">
        <v>301</v>
      </c>
      <c r="C34" s="29" t="s">
        <v>300</v>
      </c>
      <c r="D34" s="29" t="s">
        <v>70</v>
      </c>
      <c r="E34" s="29" t="s">
        <v>91</v>
      </c>
      <c r="F34" s="29" t="s">
        <v>92</v>
      </c>
      <c r="G34" s="29" t="s">
        <v>257</v>
      </c>
      <c r="H34" s="29" t="s">
        <v>258</v>
      </c>
      <c r="I34" s="23">
        <v>50000</v>
      </c>
      <c r="J34" s="23">
        <v>50000</v>
      </c>
      <c r="K34" s="23">
        <v>50000</v>
      </c>
      <c r="L34" s="23"/>
      <c r="M34" s="23"/>
      <c r="N34" s="23"/>
      <c r="O34" s="23"/>
      <c r="P34" s="23"/>
      <c r="Q34" s="23"/>
      <c r="R34" s="23"/>
      <c r="S34" s="23"/>
      <c r="T34" s="23"/>
      <c r="U34" s="23"/>
      <c r="V34" s="23"/>
      <c r="W34" s="23"/>
    </row>
    <row r="35" ht="18.75" customHeight="1" spans="1:23">
      <c r="A35" s="29" t="s">
        <v>282</v>
      </c>
      <c r="B35" s="29" t="s">
        <v>301</v>
      </c>
      <c r="C35" s="29" t="s">
        <v>300</v>
      </c>
      <c r="D35" s="29" t="s">
        <v>70</v>
      </c>
      <c r="E35" s="29" t="s">
        <v>91</v>
      </c>
      <c r="F35" s="29" t="s">
        <v>92</v>
      </c>
      <c r="G35" s="29" t="s">
        <v>245</v>
      </c>
      <c r="H35" s="29" t="s">
        <v>246</v>
      </c>
      <c r="I35" s="23">
        <v>150000</v>
      </c>
      <c r="J35" s="23">
        <v>150000</v>
      </c>
      <c r="K35" s="23">
        <v>150000</v>
      </c>
      <c r="L35" s="23"/>
      <c r="M35" s="23"/>
      <c r="N35" s="23"/>
      <c r="O35" s="23"/>
      <c r="P35" s="23"/>
      <c r="Q35" s="23"/>
      <c r="R35" s="23"/>
      <c r="S35" s="23"/>
      <c r="T35" s="23"/>
      <c r="U35" s="23"/>
      <c r="V35" s="23"/>
      <c r="W35" s="23"/>
    </row>
    <row r="36" ht="18.75" customHeight="1" spans="1:23">
      <c r="A36" s="29" t="s">
        <v>282</v>
      </c>
      <c r="B36" s="29" t="s">
        <v>301</v>
      </c>
      <c r="C36" s="29" t="s">
        <v>300</v>
      </c>
      <c r="D36" s="29" t="s">
        <v>70</v>
      </c>
      <c r="E36" s="29" t="s">
        <v>91</v>
      </c>
      <c r="F36" s="29" t="s">
        <v>92</v>
      </c>
      <c r="G36" s="29" t="s">
        <v>284</v>
      </c>
      <c r="H36" s="29" t="s">
        <v>285</v>
      </c>
      <c r="I36" s="23">
        <v>100000</v>
      </c>
      <c r="J36" s="23">
        <v>100000</v>
      </c>
      <c r="K36" s="23">
        <v>100000</v>
      </c>
      <c r="L36" s="23"/>
      <c r="M36" s="23"/>
      <c r="N36" s="23"/>
      <c r="O36" s="23"/>
      <c r="P36" s="23"/>
      <c r="Q36" s="23"/>
      <c r="R36" s="23"/>
      <c r="S36" s="23"/>
      <c r="T36" s="23"/>
      <c r="U36" s="23"/>
      <c r="V36" s="23"/>
      <c r="W36" s="23"/>
    </row>
    <row r="37" ht="18.75" customHeight="1" spans="1:23">
      <c r="A37" s="24"/>
      <c r="B37" s="24"/>
      <c r="C37" s="20" t="s">
        <v>302</v>
      </c>
      <c r="D37" s="24"/>
      <c r="E37" s="24"/>
      <c r="F37" s="24"/>
      <c r="G37" s="24"/>
      <c r="H37" s="24"/>
      <c r="I37" s="23">
        <v>500000</v>
      </c>
      <c r="J37" s="23">
        <v>500000</v>
      </c>
      <c r="K37" s="23">
        <v>500000</v>
      </c>
      <c r="L37" s="23"/>
      <c r="M37" s="23"/>
      <c r="N37" s="23"/>
      <c r="O37" s="23"/>
      <c r="P37" s="23"/>
      <c r="Q37" s="23"/>
      <c r="R37" s="23"/>
      <c r="S37" s="23"/>
      <c r="T37" s="23"/>
      <c r="U37" s="23"/>
      <c r="V37" s="23"/>
      <c r="W37" s="23"/>
    </row>
    <row r="38" ht="18.75" customHeight="1" spans="1:23">
      <c r="A38" s="29" t="s">
        <v>282</v>
      </c>
      <c r="B38" s="29" t="s">
        <v>303</v>
      </c>
      <c r="C38" s="29" t="s">
        <v>302</v>
      </c>
      <c r="D38" s="29" t="s">
        <v>70</v>
      </c>
      <c r="E38" s="29" t="s">
        <v>89</v>
      </c>
      <c r="F38" s="29" t="s">
        <v>90</v>
      </c>
      <c r="G38" s="29" t="s">
        <v>257</v>
      </c>
      <c r="H38" s="29" t="s">
        <v>258</v>
      </c>
      <c r="I38" s="23">
        <v>500000</v>
      </c>
      <c r="J38" s="23">
        <v>500000</v>
      </c>
      <c r="K38" s="23">
        <v>500000</v>
      </c>
      <c r="L38" s="23"/>
      <c r="M38" s="23"/>
      <c r="N38" s="23"/>
      <c r="O38" s="23"/>
      <c r="P38" s="23"/>
      <c r="Q38" s="23"/>
      <c r="R38" s="23"/>
      <c r="S38" s="23"/>
      <c r="T38" s="23"/>
      <c r="U38" s="23"/>
      <c r="V38" s="23"/>
      <c r="W38" s="23"/>
    </row>
    <row r="39" ht="18.75" customHeight="1" spans="1:23">
      <c r="A39" s="24"/>
      <c r="B39" s="24"/>
      <c r="C39" s="20" t="s">
        <v>304</v>
      </c>
      <c r="D39" s="24"/>
      <c r="E39" s="24"/>
      <c r="F39" s="24"/>
      <c r="G39" s="24"/>
      <c r="H39" s="24"/>
      <c r="I39" s="23">
        <v>2700</v>
      </c>
      <c r="J39" s="23"/>
      <c r="K39" s="23"/>
      <c r="L39" s="23"/>
      <c r="M39" s="23"/>
      <c r="N39" s="23"/>
      <c r="O39" s="23"/>
      <c r="P39" s="23"/>
      <c r="Q39" s="23"/>
      <c r="R39" s="23">
        <v>2700</v>
      </c>
      <c r="S39" s="23"/>
      <c r="T39" s="23"/>
      <c r="U39" s="23"/>
      <c r="V39" s="23"/>
      <c r="W39" s="23">
        <v>2700</v>
      </c>
    </row>
    <row r="40" ht="18.75" customHeight="1" spans="1:23">
      <c r="A40" s="29" t="s">
        <v>305</v>
      </c>
      <c r="B40" s="29" t="s">
        <v>306</v>
      </c>
      <c r="C40" s="29" t="s">
        <v>304</v>
      </c>
      <c r="D40" s="29" t="s">
        <v>70</v>
      </c>
      <c r="E40" s="29" t="s">
        <v>93</v>
      </c>
      <c r="F40" s="29" t="s">
        <v>94</v>
      </c>
      <c r="G40" s="29" t="s">
        <v>307</v>
      </c>
      <c r="H40" s="29" t="s">
        <v>308</v>
      </c>
      <c r="I40" s="23">
        <v>2700</v>
      </c>
      <c r="J40" s="23"/>
      <c r="K40" s="23"/>
      <c r="L40" s="23"/>
      <c r="M40" s="23"/>
      <c r="N40" s="23"/>
      <c r="O40" s="23"/>
      <c r="P40" s="23"/>
      <c r="Q40" s="23"/>
      <c r="R40" s="23">
        <v>2700</v>
      </c>
      <c r="S40" s="23"/>
      <c r="T40" s="23"/>
      <c r="U40" s="23"/>
      <c r="V40" s="23"/>
      <c r="W40" s="23">
        <v>2700</v>
      </c>
    </row>
    <row r="41" ht="18.75" customHeight="1" spans="1:23">
      <c r="A41" s="44" t="s">
        <v>55</v>
      </c>
      <c r="B41" s="44"/>
      <c r="C41" s="44"/>
      <c r="D41" s="44"/>
      <c r="E41" s="44"/>
      <c r="F41" s="44"/>
      <c r="G41" s="44"/>
      <c r="H41" s="44"/>
      <c r="I41" s="23">
        <v>6006070.75</v>
      </c>
      <c r="J41" s="23">
        <v>6003370.75</v>
      </c>
      <c r="K41" s="23">
        <v>6003370.75</v>
      </c>
      <c r="L41" s="23"/>
      <c r="M41" s="23"/>
      <c r="N41" s="23"/>
      <c r="O41" s="23"/>
      <c r="P41" s="23"/>
      <c r="Q41" s="23"/>
      <c r="R41" s="23">
        <v>2700</v>
      </c>
      <c r="S41" s="23"/>
      <c r="T41" s="23"/>
      <c r="U41" s="23"/>
      <c r="V41" s="23"/>
      <c r="W41" s="23">
        <v>2700</v>
      </c>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9"/>
  <sheetViews>
    <sheetView showZeros="0" topLeftCell="C20" workbookViewId="0">
      <selection activeCell="J10" sqref="J10"/>
    </sheetView>
  </sheetViews>
  <sheetFormatPr defaultColWidth="10.6571428571429" defaultRowHeight="12" customHeight="1"/>
  <cols>
    <col min="1" max="1" width="63.0190476190476" customWidth="1"/>
    <col min="2" max="2" width="56" customWidth="1"/>
    <col min="3" max="5" width="21.3333333333333" customWidth="1"/>
    <col min="6" max="6" width="14" customWidth="1"/>
    <col min="7" max="7" width="19.8285714285714" customWidth="1"/>
    <col min="8" max="9" width="14" customWidth="1"/>
    <col min="10" max="10" width="32.1619047619048" customWidth="1"/>
  </cols>
  <sheetData>
    <row r="1" ht="15" customHeight="1" spans="10:10">
      <c r="J1" s="81" t="s">
        <v>309</v>
      </c>
    </row>
    <row r="2" ht="36.75" customHeight="1" spans="1:10">
      <c r="A2" s="4" t="str">
        <f>"2026"&amp;"年部门项目支出绩效目标表"</f>
        <v>2026年部门项目支出绩效目标表</v>
      </c>
      <c r="B2" s="5"/>
      <c r="C2" s="5"/>
      <c r="D2" s="5"/>
      <c r="E2" s="5"/>
      <c r="F2" s="52"/>
      <c r="G2" s="5"/>
      <c r="H2" s="52"/>
      <c r="I2" s="52"/>
      <c r="J2" s="5"/>
    </row>
    <row r="3" ht="18.75" customHeight="1" spans="1:8">
      <c r="A3" s="6" t="str">
        <f>"单位名称："&amp;"中国共产党临沧市临翔区纪律检查委员会"</f>
        <v>单位名称：中国共产党临沧市临翔区纪律检查委员会</v>
      </c>
      <c r="B3" s="35"/>
      <c r="C3" s="35"/>
      <c r="D3" s="35"/>
      <c r="E3" s="35"/>
      <c r="F3" s="51"/>
      <c r="G3" s="35"/>
      <c r="H3" s="51"/>
    </row>
    <row r="4" ht="18.75" customHeight="1" spans="1:10">
      <c r="A4" s="40" t="s">
        <v>310</v>
      </c>
      <c r="B4" s="40" t="s">
        <v>311</v>
      </c>
      <c r="C4" s="40" t="s">
        <v>312</v>
      </c>
      <c r="D4" s="40" t="s">
        <v>313</v>
      </c>
      <c r="E4" s="40" t="s">
        <v>314</v>
      </c>
      <c r="F4" s="53" t="s">
        <v>315</v>
      </c>
      <c r="G4" s="40" t="s">
        <v>316</v>
      </c>
      <c r="H4" s="53" t="s">
        <v>317</v>
      </c>
      <c r="I4" s="53" t="s">
        <v>318</v>
      </c>
      <c r="J4" s="40" t="s">
        <v>319</v>
      </c>
    </row>
    <row r="5" ht="18.75" customHeight="1" spans="1:10">
      <c r="A5" s="113">
        <v>1</v>
      </c>
      <c r="B5" s="113">
        <v>2</v>
      </c>
      <c r="C5" s="113">
        <v>3</v>
      </c>
      <c r="D5" s="113">
        <v>4</v>
      </c>
      <c r="E5" s="113">
        <v>5</v>
      </c>
      <c r="F5" s="113">
        <v>6</v>
      </c>
      <c r="G5" s="113">
        <v>7</v>
      </c>
      <c r="H5" s="113">
        <v>8</v>
      </c>
      <c r="I5" s="113">
        <v>9</v>
      </c>
      <c r="J5" s="113">
        <v>10</v>
      </c>
    </row>
    <row r="6" ht="18.75" customHeight="1" spans="1:10">
      <c r="A6" s="29" t="s">
        <v>70</v>
      </c>
      <c r="B6" s="43"/>
      <c r="C6" s="43"/>
      <c r="D6" s="43"/>
      <c r="E6" s="44"/>
      <c r="F6" s="54"/>
      <c r="G6" s="44"/>
      <c r="H6" s="54"/>
      <c r="I6" s="54"/>
      <c r="J6" s="44"/>
    </row>
    <row r="7" ht="18.75" customHeight="1" spans="1:10">
      <c r="A7" s="205" t="s">
        <v>298</v>
      </c>
      <c r="B7" s="20" t="s">
        <v>320</v>
      </c>
      <c r="C7" s="20" t="s">
        <v>321</v>
      </c>
      <c r="D7" s="20" t="s">
        <v>322</v>
      </c>
      <c r="E7" s="29" t="s">
        <v>323</v>
      </c>
      <c r="F7" s="20" t="s">
        <v>324</v>
      </c>
      <c r="G7" s="29" t="s">
        <v>325</v>
      </c>
      <c r="H7" s="20" t="s">
        <v>326</v>
      </c>
      <c r="I7" s="20" t="s">
        <v>327</v>
      </c>
      <c r="J7" s="29" t="s">
        <v>328</v>
      </c>
    </row>
    <row r="8" ht="18.75" customHeight="1" spans="1:10">
      <c r="A8" s="205" t="s">
        <v>298</v>
      </c>
      <c r="B8" s="20"/>
      <c r="C8" s="20" t="s">
        <v>321</v>
      </c>
      <c r="D8" s="20" t="s">
        <v>329</v>
      </c>
      <c r="E8" s="29" t="s">
        <v>330</v>
      </c>
      <c r="F8" s="20" t="s">
        <v>324</v>
      </c>
      <c r="G8" s="29" t="s">
        <v>331</v>
      </c>
      <c r="H8" s="20"/>
      <c r="I8" s="20" t="s">
        <v>332</v>
      </c>
      <c r="J8" s="29" t="s">
        <v>333</v>
      </c>
    </row>
    <row r="9" ht="18.75" customHeight="1" spans="1:10">
      <c r="A9" s="205" t="s">
        <v>298</v>
      </c>
      <c r="B9" s="20"/>
      <c r="C9" s="20" t="s">
        <v>321</v>
      </c>
      <c r="D9" s="20" t="s">
        <v>334</v>
      </c>
      <c r="E9" s="29" t="s">
        <v>335</v>
      </c>
      <c r="F9" s="20" t="s">
        <v>336</v>
      </c>
      <c r="G9" s="29" t="s">
        <v>337</v>
      </c>
      <c r="H9" s="20"/>
      <c r="I9" s="20" t="s">
        <v>332</v>
      </c>
      <c r="J9" s="29" t="s">
        <v>338</v>
      </c>
    </row>
    <row r="10" ht="18.75" customHeight="1" spans="1:10">
      <c r="A10" s="205" t="s">
        <v>298</v>
      </c>
      <c r="B10" s="20" t="s">
        <v>339</v>
      </c>
      <c r="C10" s="20" t="s">
        <v>340</v>
      </c>
      <c r="D10" s="20" t="s">
        <v>341</v>
      </c>
      <c r="E10" s="29" t="s">
        <v>342</v>
      </c>
      <c r="F10" s="20" t="s">
        <v>336</v>
      </c>
      <c r="G10" s="29" t="s">
        <v>343</v>
      </c>
      <c r="H10" s="20"/>
      <c r="I10" s="20" t="s">
        <v>332</v>
      </c>
      <c r="J10" s="29" t="s">
        <v>333</v>
      </c>
    </row>
    <row r="11" ht="18.75" customHeight="1" spans="1:10">
      <c r="A11" s="205" t="s">
        <v>298</v>
      </c>
      <c r="B11" s="20" t="s">
        <v>339</v>
      </c>
      <c r="C11" s="20" t="s">
        <v>344</v>
      </c>
      <c r="D11" s="20" t="s">
        <v>345</v>
      </c>
      <c r="E11" s="29" t="s">
        <v>346</v>
      </c>
      <c r="F11" s="20" t="s">
        <v>324</v>
      </c>
      <c r="G11" s="29" t="s">
        <v>347</v>
      </c>
      <c r="H11" s="20" t="s">
        <v>348</v>
      </c>
      <c r="I11" s="20" t="s">
        <v>327</v>
      </c>
      <c r="J11" s="29" t="s">
        <v>333</v>
      </c>
    </row>
    <row r="12" ht="18.75" customHeight="1" spans="1:10">
      <c r="A12" s="205" t="s">
        <v>304</v>
      </c>
      <c r="B12" s="20" t="s">
        <v>349</v>
      </c>
      <c r="C12" s="20" t="s">
        <v>321</v>
      </c>
      <c r="D12" s="20" t="s">
        <v>322</v>
      </c>
      <c r="E12" s="29" t="s">
        <v>350</v>
      </c>
      <c r="F12" s="20" t="s">
        <v>324</v>
      </c>
      <c r="G12" s="29" t="s">
        <v>351</v>
      </c>
      <c r="H12" s="20" t="s">
        <v>352</v>
      </c>
      <c r="I12" s="20" t="s">
        <v>327</v>
      </c>
      <c r="J12" s="29" t="s">
        <v>353</v>
      </c>
    </row>
    <row r="13" ht="18.75" customHeight="1" spans="1:10">
      <c r="A13" s="205" t="s">
        <v>304</v>
      </c>
      <c r="B13" s="20" t="s">
        <v>349</v>
      </c>
      <c r="C13" s="20" t="s">
        <v>321</v>
      </c>
      <c r="D13" s="20" t="s">
        <v>322</v>
      </c>
      <c r="E13" s="29" t="s">
        <v>354</v>
      </c>
      <c r="F13" s="20" t="s">
        <v>324</v>
      </c>
      <c r="G13" s="29" t="s">
        <v>355</v>
      </c>
      <c r="H13" s="20" t="s">
        <v>356</v>
      </c>
      <c r="I13" s="20" t="s">
        <v>327</v>
      </c>
      <c r="J13" s="29" t="s">
        <v>357</v>
      </c>
    </row>
    <row r="14" ht="18.75" customHeight="1" spans="1:10">
      <c r="A14" s="205" t="s">
        <v>304</v>
      </c>
      <c r="B14" s="20" t="s">
        <v>349</v>
      </c>
      <c r="C14" s="20" t="s">
        <v>321</v>
      </c>
      <c r="D14" s="20" t="s">
        <v>329</v>
      </c>
      <c r="E14" s="29" t="s">
        <v>358</v>
      </c>
      <c r="F14" s="20" t="s">
        <v>324</v>
      </c>
      <c r="G14" s="29" t="s">
        <v>347</v>
      </c>
      <c r="H14" s="20" t="s">
        <v>348</v>
      </c>
      <c r="I14" s="20" t="s">
        <v>327</v>
      </c>
      <c r="J14" s="29" t="s">
        <v>359</v>
      </c>
    </row>
    <row r="15" ht="18.75" customHeight="1" spans="1:10">
      <c r="A15" s="205" t="s">
        <v>304</v>
      </c>
      <c r="B15" s="20" t="s">
        <v>349</v>
      </c>
      <c r="C15" s="20" t="s">
        <v>340</v>
      </c>
      <c r="D15" s="20" t="s">
        <v>360</v>
      </c>
      <c r="E15" s="29" t="s">
        <v>361</v>
      </c>
      <c r="F15" s="20" t="s">
        <v>324</v>
      </c>
      <c r="G15" s="29" t="s">
        <v>355</v>
      </c>
      <c r="H15" s="20" t="s">
        <v>362</v>
      </c>
      <c r="I15" s="20" t="s">
        <v>327</v>
      </c>
      <c r="J15" s="29" t="s">
        <v>363</v>
      </c>
    </row>
    <row r="16" ht="18.75" customHeight="1" spans="1:10">
      <c r="A16" s="205" t="s">
        <v>304</v>
      </c>
      <c r="B16" s="20" t="s">
        <v>349</v>
      </c>
      <c r="C16" s="20" t="s">
        <v>344</v>
      </c>
      <c r="D16" s="20" t="s">
        <v>345</v>
      </c>
      <c r="E16" s="29" t="s">
        <v>364</v>
      </c>
      <c r="F16" s="20" t="s">
        <v>324</v>
      </c>
      <c r="G16" s="29" t="s">
        <v>347</v>
      </c>
      <c r="H16" s="20" t="s">
        <v>348</v>
      </c>
      <c r="I16" s="20" t="s">
        <v>327</v>
      </c>
      <c r="J16" s="29" t="s">
        <v>365</v>
      </c>
    </row>
    <row r="17" ht="18.75" customHeight="1" spans="1:10">
      <c r="A17" s="205" t="s">
        <v>292</v>
      </c>
      <c r="B17" s="20" t="s">
        <v>366</v>
      </c>
      <c r="C17" s="20" t="s">
        <v>321</v>
      </c>
      <c r="D17" s="20" t="s">
        <v>322</v>
      </c>
      <c r="E17" s="29" t="s">
        <v>367</v>
      </c>
      <c r="F17" s="20" t="s">
        <v>324</v>
      </c>
      <c r="G17" s="29" t="s">
        <v>368</v>
      </c>
      <c r="H17" s="20" t="s">
        <v>369</v>
      </c>
      <c r="I17" s="20" t="s">
        <v>327</v>
      </c>
      <c r="J17" s="29" t="s">
        <v>370</v>
      </c>
    </row>
    <row r="18" ht="18.75" customHeight="1" spans="1:10">
      <c r="A18" s="205" t="s">
        <v>292</v>
      </c>
      <c r="B18" s="20"/>
      <c r="C18" s="20" t="s">
        <v>321</v>
      </c>
      <c r="D18" s="20" t="s">
        <v>329</v>
      </c>
      <c r="E18" s="29" t="s">
        <v>371</v>
      </c>
      <c r="F18" s="20" t="s">
        <v>324</v>
      </c>
      <c r="G18" s="29" t="s">
        <v>372</v>
      </c>
      <c r="H18" s="20" t="s">
        <v>348</v>
      </c>
      <c r="I18" s="20" t="s">
        <v>327</v>
      </c>
      <c r="J18" s="29" t="s">
        <v>373</v>
      </c>
    </row>
    <row r="19" ht="18.75" customHeight="1" spans="1:10">
      <c r="A19" s="205" t="s">
        <v>292</v>
      </c>
      <c r="B19" s="20" t="s">
        <v>374</v>
      </c>
      <c r="C19" s="20" t="s">
        <v>321</v>
      </c>
      <c r="D19" s="20" t="s">
        <v>329</v>
      </c>
      <c r="E19" s="29" t="s">
        <v>375</v>
      </c>
      <c r="F19" s="20" t="s">
        <v>324</v>
      </c>
      <c r="G19" s="29" t="s">
        <v>347</v>
      </c>
      <c r="H19" s="20" t="s">
        <v>348</v>
      </c>
      <c r="I19" s="20" t="s">
        <v>327</v>
      </c>
      <c r="J19" s="29" t="s">
        <v>376</v>
      </c>
    </row>
    <row r="20" ht="18.75" customHeight="1" spans="1:10">
      <c r="A20" s="205" t="s">
        <v>292</v>
      </c>
      <c r="B20" s="20" t="s">
        <v>374</v>
      </c>
      <c r="C20" s="20" t="s">
        <v>321</v>
      </c>
      <c r="D20" s="20" t="s">
        <v>334</v>
      </c>
      <c r="E20" s="29" t="s">
        <v>377</v>
      </c>
      <c r="F20" s="20" t="s">
        <v>324</v>
      </c>
      <c r="G20" s="29" t="s">
        <v>347</v>
      </c>
      <c r="H20" s="20" t="s">
        <v>348</v>
      </c>
      <c r="I20" s="20" t="s">
        <v>327</v>
      </c>
      <c r="J20" s="29" t="s">
        <v>378</v>
      </c>
    </row>
    <row r="21" ht="18.75" customHeight="1" spans="1:10">
      <c r="A21" s="205" t="s">
        <v>292</v>
      </c>
      <c r="B21" s="20" t="s">
        <v>374</v>
      </c>
      <c r="C21" s="20" t="s">
        <v>340</v>
      </c>
      <c r="D21" s="20" t="s">
        <v>379</v>
      </c>
      <c r="E21" s="29" t="s">
        <v>380</v>
      </c>
      <c r="F21" s="20" t="s">
        <v>381</v>
      </c>
      <c r="G21" s="29" t="s">
        <v>382</v>
      </c>
      <c r="H21" s="20" t="s">
        <v>383</v>
      </c>
      <c r="I21" s="20" t="s">
        <v>327</v>
      </c>
      <c r="J21" s="29" t="s">
        <v>384</v>
      </c>
    </row>
    <row r="22" ht="18.75" customHeight="1" spans="1:10">
      <c r="A22" s="205" t="s">
        <v>292</v>
      </c>
      <c r="B22" s="20" t="s">
        <v>374</v>
      </c>
      <c r="C22" s="20" t="s">
        <v>340</v>
      </c>
      <c r="D22" s="20" t="s">
        <v>341</v>
      </c>
      <c r="E22" s="29" t="s">
        <v>385</v>
      </c>
      <c r="F22" s="20" t="s">
        <v>324</v>
      </c>
      <c r="G22" s="29" t="s">
        <v>170</v>
      </c>
      <c r="H22" s="20" t="s">
        <v>386</v>
      </c>
      <c r="I22" s="20" t="s">
        <v>327</v>
      </c>
      <c r="J22" s="29" t="s">
        <v>387</v>
      </c>
    </row>
    <row r="23" ht="18.75" customHeight="1" spans="1:10">
      <c r="A23" s="205" t="s">
        <v>292</v>
      </c>
      <c r="B23" s="20" t="s">
        <v>374</v>
      </c>
      <c r="C23" s="20" t="s">
        <v>344</v>
      </c>
      <c r="D23" s="20" t="s">
        <v>345</v>
      </c>
      <c r="E23" s="29" t="s">
        <v>388</v>
      </c>
      <c r="F23" s="20" t="s">
        <v>324</v>
      </c>
      <c r="G23" s="29" t="s">
        <v>347</v>
      </c>
      <c r="H23" s="20" t="s">
        <v>348</v>
      </c>
      <c r="I23" s="20" t="s">
        <v>327</v>
      </c>
      <c r="J23" s="29" t="s">
        <v>389</v>
      </c>
    </row>
    <row r="24" ht="18.75" customHeight="1" spans="1:10">
      <c r="A24" s="205" t="s">
        <v>302</v>
      </c>
      <c r="B24" s="20" t="s">
        <v>390</v>
      </c>
      <c r="C24" s="20" t="s">
        <v>321</v>
      </c>
      <c r="D24" s="20" t="s">
        <v>322</v>
      </c>
      <c r="E24" s="29" t="s">
        <v>391</v>
      </c>
      <c r="F24" s="20" t="s">
        <v>324</v>
      </c>
      <c r="G24" s="29" t="s">
        <v>392</v>
      </c>
      <c r="H24" s="20" t="s">
        <v>383</v>
      </c>
      <c r="I24" s="20" t="s">
        <v>327</v>
      </c>
      <c r="J24" s="29" t="s">
        <v>393</v>
      </c>
    </row>
    <row r="25" ht="18.75" customHeight="1" spans="1:10">
      <c r="A25" s="205" t="s">
        <v>302</v>
      </c>
      <c r="B25" s="20" t="s">
        <v>390</v>
      </c>
      <c r="C25" s="20" t="s">
        <v>321</v>
      </c>
      <c r="D25" s="20" t="s">
        <v>329</v>
      </c>
      <c r="E25" s="29" t="s">
        <v>394</v>
      </c>
      <c r="F25" s="20" t="s">
        <v>324</v>
      </c>
      <c r="G25" s="29" t="s">
        <v>347</v>
      </c>
      <c r="H25" s="20" t="s">
        <v>348</v>
      </c>
      <c r="I25" s="20" t="s">
        <v>327</v>
      </c>
      <c r="J25" s="29" t="s">
        <v>395</v>
      </c>
    </row>
    <row r="26" ht="18.75" customHeight="1" spans="1:10">
      <c r="A26" s="205" t="s">
        <v>302</v>
      </c>
      <c r="B26" s="20" t="s">
        <v>390</v>
      </c>
      <c r="C26" s="20" t="s">
        <v>321</v>
      </c>
      <c r="D26" s="20" t="s">
        <v>334</v>
      </c>
      <c r="E26" s="29" t="s">
        <v>396</v>
      </c>
      <c r="F26" s="20" t="s">
        <v>324</v>
      </c>
      <c r="G26" s="29" t="s">
        <v>347</v>
      </c>
      <c r="H26" s="20" t="s">
        <v>348</v>
      </c>
      <c r="I26" s="20" t="s">
        <v>327</v>
      </c>
      <c r="J26" s="29" t="s">
        <v>395</v>
      </c>
    </row>
    <row r="27" ht="18.75" customHeight="1" spans="1:10">
      <c r="A27" s="205" t="s">
        <v>302</v>
      </c>
      <c r="B27" s="20" t="s">
        <v>390</v>
      </c>
      <c r="C27" s="20" t="s">
        <v>340</v>
      </c>
      <c r="D27" s="20" t="s">
        <v>379</v>
      </c>
      <c r="E27" s="29" t="s">
        <v>397</v>
      </c>
      <c r="F27" s="20" t="s">
        <v>336</v>
      </c>
      <c r="G27" s="29" t="s">
        <v>337</v>
      </c>
      <c r="H27" s="20"/>
      <c r="I27" s="20" t="s">
        <v>332</v>
      </c>
      <c r="J27" s="29" t="s">
        <v>398</v>
      </c>
    </row>
    <row r="28" ht="18.75" customHeight="1" spans="1:10">
      <c r="A28" s="205" t="s">
        <v>302</v>
      </c>
      <c r="B28" s="20" t="s">
        <v>390</v>
      </c>
      <c r="C28" s="20" t="s">
        <v>344</v>
      </c>
      <c r="D28" s="20" t="s">
        <v>345</v>
      </c>
      <c r="E28" s="29" t="s">
        <v>346</v>
      </c>
      <c r="F28" s="20" t="s">
        <v>324</v>
      </c>
      <c r="G28" s="29" t="s">
        <v>347</v>
      </c>
      <c r="H28" s="20" t="s">
        <v>348</v>
      </c>
      <c r="I28" s="20" t="s">
        <v>327</v>
      </c>
      <c r="J28" s="29" t="s">
        <v>399</v>
      </c>
    </row>
    <row r="29" ht="18.75" customHeight="1" spans="1:10">
      <c r="A29" s="205" t="s">
        <v>286</v>
      </c>
      <c r="B29" s="20" t="s">
        <v>400</v>
      </c>
      <c r="C29" s="20" t="s">
        <v>321</v>
      </c>
      <c r="D29" s="20" t="s">
        <v>322</v>
      </c>
      <c r="E29" s="29" t="s">
        <v>401</v>
      </c>
      <c r="F29" s="20" t="s">
        <v>324</v>
      </c>
      <c r="G29" s="29" t="s">
        <v>402</v>
      </c>
      <c r="H29" s="20" t="s">
        <v>356</v>
      </c>
      <c r="I29" s="20" t="s">
        <v>327</v>
      </c>
      <c r="J29" s="29" t="s">
        <v>403</v>
      </c>
    </row>
    <row r="30" ht="18.75" customHeight="1" spans="1:10">
      <c r="A30" s="205" t="s">
        <v>286</v>
      </c>
      <c r="B30" s="20" t="s">
        <v>400</v>
      </c>
      <c r="C30" s="20" t="s">
        <v>321</v>
      </c>
      <c r="D30" s="20" t="s">
        <v>322</v>
      </c>
      <c r="E30" s="29" t="s">
        <v>404</v>
      </c>
      <c r="F30" s="20" t="s">
        <v>324</v>
      </c>
      <c r="G30" s="29" t="s">
        <v>405</v>
      </c>
      <c r="H30" s="20" t="s">
        <v>362</v>
      </c>
      <c r="I30" s="20" t="s">
        <v>327</v>
      </c>
      <c r="J30" s="29" t="s">
        <v>406</v>
      </c>
    </row>
    <row r="31" ht="18.75" customHeight="1" spans="1:10">
      <c r="A31" s="205" t="s">
        <v>286</v>
      </c>
      <c r="B31" s="20" t="s">
        <v>400</v>
      </c>
      <c r="C31" s="20" t="s">
        <v>321</v>
      </c>
      <c r="D31" s="20" t="s">
        <v>329</v>
      </c>
      <c r="E31" s="29" t="s">
        <v>407</v>
      </c>
      <c r="F31" s="20" t="s">
        <v>324</v>
      </c>
      <c r="G31" s="29" t="s">
        <v>347</v>
      </c>
      <c r="H31" s="20" t="s">
        <v>348</v>
      </c>
      <c r="I31" s="20" t="s">
        <v>327</v>
      </c>
      <c r="J31" s="29" t="s">
        <v>408</v>
      </c>
    </row>
    <row r="32" ht="18.75" customHeight="1" spans="1:10">
      <c r="A32" s="205" t="s">
        <v>286</v>
      </c>
      <c r="B32" s="20" t="s">
        <v>400</v>
      </c>
      <c r="C32" s="20" t="s">
        <v>321</v>
      </c>
      <c r="D32" s="20" t="s">
        <v>329</v>
      </c>
      <c r="E32" s="29" t="s">
        <v>409</v>
      </c>
      <c r="F32" s="20" t="s">
        <v>324</v>
      </c>
      <c r="G32" s="29" t="s">
        <v>347</v>
      </c>
      <c r="H32" s="20" t="s">
        <v>348</v>
      </c>
      <c r="I32" s="20" t="s">
        <v>327</v>
      </c>
      <c r="J32" s="29" t="s">
        <v>410</v>
      </c>
    </row>
    <row r="33" ht="18.75" customHeight="1" spans="1:10">
      <c r="A33" s="205" t="s">
        <v>286</v>
      </c>
      <c r="B33" s="20" t="s">
        <v>400</v>
      </c>
      <c r="C33" s="20" t="s">
        <v>321</v>
      </c>
      <c r="D33" s="20" t="s">
        <v>334</v>
      </c>
      <c r="E33" s="29" t="s">
        <v>411</v>
      </c>
      <c r="F33" s="20" t="s">
        <v>381</v>
      </c>
      <c r="G33" s="29" t="s">
        <v>347</v>
      </c>
      <c r="H33" s="20" t="s">
        <v>412</v>
      </c>
      <c r="I33" s="20" t="s">
        <v>327</v>
      </c>
      <c r="J33" s="29" t="s">
        <v>413</v>
      </c>
    </row>
    <row r="34" ht="18.75" customHeight="1" spans="1:10">
      <c r="A34" s="205" t="s">
        <v>286</v>
      </c>
      <c r="B34" s="20" t="s">
        <v>400</v>
      </c>
      <c r="C34" s="20" t="s">
        <v>340</v>
      </c>
      <c r="D34" s="20" t="s">
        <v>360</v>
      </c>
      <c r="E34" s="29" t="s">
        <v>414</v>
      </c>
      <c r="F34" s="20" t="s">
        <v>324</v>
      </c>
      <c r="G34" s="29" t="s">
        <v>368</v>
      </c>
      <c r="H34" s="20" t="s">
        <v>348</v>
      </c>
      <c r="I34" s="20" t="s">
        <v>327</v>
      </c>
      <c r="J34" s="29" t="s">
        <v>415</v>
      </c>
    </row>
    <row r="35" ht="18.75" customHeight="1" spans="1:10">
      <c r="A35" s="205" t="s">
        <v>286</v>
      </c>
      <c r="B35" s="20" t="s">
        <v>400</v>
      </c>
      <c r="C35" s="20" t="s">
        <v>344</v>
      </c>
      <c r="D35" s="20" t="s">
        <v>345</v>
      </c>
      <c r="E35" s="29" t="s">
        <v>416</v>
      </c>
      <c r="F35" s="20" t="s">
        <v>324</v>
      </c>
      <c r="G35" s="29" t="s">
        <v>347</v>
      </c>
      <c r="H35" s="20" t="s">
        <v>348</v>
      </c>
      <c r="I35" s="20" t="s">
        <v>327</v>
      </c>
      <c r="J35" s="29" t="s">
        <v>417</v>
      </c>
    </row>
    <row r="36" ht="18.75" customHeight="1" spans="1:10">
      <c r="A36" s="205" t="s">
        <v>294</v>
      </c>
      <c r="B36" s="20" t="s">
        <v>418</v>
      </c>
      <c r="C36" s="20" t="s">
        <v>321</v>
      </c>
      <c r="D36" s="20" t="s">
        <v>322</v>
      </c>
      <c r="E36" s="29" t="s">
        <v>419</v>
      </c>
      <c r="F36" s="20" t="s">
        <v>324</v>
      </c>
      <c r="G36" s="29" t="s">
        <v>355</v>
      </c>
      <c r="H36" s="20" t="s">
        <v>356</v>
      </c>
      <c r="I36" s="20" t="s">
        <v>327</v>
      </c>
      <c r="J36" s="29" t="s">
        <v>420</v>
      </c>
    </row>
    <row r="37" ht="18.75" customHeight="1" spans="1:10">
      <c r="A37" s="205" t="s">
        <v>294</v>
      </c>
      <c r="B37" s="20" t="s">
        <v>418</v>
      </c>
      <c r="C37" s="20" t="s">
        <v>321</v>
      </c>
      <c r="D37" s="20" t="s">
        <v>322</v>
      </c>
      <c r="E37" s="29" t="s">
        <v>421</v>
      </c>
      <c r="F37" s="20" t="s">
        <v>324</v>
      </c>
      <c r="G37" s="29" t="s">
        <v>368</v>
      </c>
      <c r="H37" s="20" t="s">
        <v>362</v>
      </c>
      <c r="I37" s="20" t="s">
        <v>327</v>
      </c>
      <c r="J37" s="29" t="s">
        <v>422</v>
      </c>
    </row>
    <row r="38" ht="18.75" customHeight="1" spans="1:10">
      <c r="A38" s="205" t="s">
        <v>294</v>
      </c>
      <c r="B38" s="20" t="s">
        <v>418</v>
      </c>
      <c r="C38" s="20" t="s">
        <v>321</v>
      </c>
      <c r="D38" s="20" t="s">
        <v>329</v>
      </c>
      <c r="E38" s="29" t="s">
        <v>423</v>
      </c>
      <c r="F38" s="20" t="s">
        <v>324</v>
      </c>
      <c r="G38" s="29" t="s">
        <v>347</v>
      </c>
      <c r="H38" s="20" t="s">
        <v>348</v>
      </c>
      <c r="I38" s="20" t="s">
        <v>327</v>
      </c>
      <c r="J38" s="29" t="s">
        <v>424</v>
      </c>
    </row>
    <row r="39" ht="18.75" customHeight="1" spans="1:10">
      <c r="A39" s="205" t="s">
        <v>294</v>
      </c>
      <c r="B39" s="20" t="s">
        <v>418</v>
      </c>
      <c r="C39" s="20" t="s">
        <v>321</v>
      </c>
      <c r="D39" s="20" t="s">
        <v>334</v>
      </c>
      <c r="E39" s="29" t="s">
        <v>425</v>
      </c>
      <c r="F39" s="20" t="s">
        <v>324</v>
      </c>
      <c r="G39" s="29" t="s">
        <v>347</v>
      </c>
      <c r="H39" s="20" t="s">
        <v>348</v>
      </c>
      <c r="I39" s="20" t="s">
        <v>327</v>
      </c>
      <c r="J39" s="29" t="s">
        <v>426</v>
      </c>
    </row>
    <row r="40" ht="18.75" customHeight="1" spans="1:10">
      <c r="A40" s="205" t="s">
        <v>294</v>
      </c>
      <c r="B40" s="20" t="s">
        <v>418</v>
      </c>
      <c r="C40" s="20" t="s">
        <v>340</v>
      </c>
      <c r="D40" s="20" t="s">
        <v>360</v>
      </c>
      <c r="E40" s="29" t="s">
        <v>427</v>
      </c>
      <c r="F40" s="20" t="s">
        <v>336</v>
      </c>
      <c r="G40" s="29" t="s">
        <v>337</v>
      </c>
      <c r="H40" s="20"/>
      <c r="I40" s="20" t="s">
        <v>332</v>
      </c>
      <c r="J40" s="29" t="s">
        <v>428</v>
      </c>
    </row>
    <row r="41" ht="18.75" customHeight="1" spans="1:10">
      <c r="A41" s="205" t="s">
        <v>294</v>
      </c>
      <c r="B41" s="20" t="s">
        <v>418</v>
      </c>
      <c r="C41" s="20" t="s">
        <v>344</v>
      </c>
      <c r="D41" s="20" t="s">
        <v>345</v>
      </c>
      <c r="E41" s="29" t="s">
        <v>429</v>
      </c>
      <c r="F41" s="20" t="s">
        <v>324</v>
      </c>
      <c r="G41" s="29" t="s">
        <v>347</v>
      </c>
      <c r="H41" s="20" t="s">
        <v>348</v>
      </c>
      <c r="I41" s="20" t="s">
        <v>327</v>
      </c>
      <c r="J41" s="29" t="s">
        <v>430</v>
      </c>
    </row>
    <row r="42" ht="18.75" customHeight="1" spans="1:10">
      <c r="A42" s="205" t="s">
        <v>290</v>
      </c>
      <c r="B42" s="20" t="s">
        <v>400</v>
      </c>
      <c r="C42" s="20" t="s">
        <v>321</v>
      </c>
      <c r="D42" s="20" t="s">
        <v>322</v>
      </c>
      <c r="E42" s="29" t="s">
        <v>401</v>
      </c>
      <c r="F42" s="20" t="s">
        <v>324</v>
      </c>
      <c r="G42" s="29" t="s">
        <v>402</v>
      </c>
      <c r="H42" s="20" t="s">
        <v>356</v>
      </c>
      <c r="I42" s="20" t="s">
        <v>327</v>
      </c>
      <c r="J42" s="29" t="s">
        <v>403</v>
      </c>
    </row>
    <row r="43" ht="18.75" customHeight="1" spans="1:10">
      <c r="A43" s="205" t="s">
        <v>290</v>
      </c>
      <c r="B43" s="20" t="s">
        <v>400</v>
      </c>
      <c r="C43" s="20" t="s">
        <v>321</v>
      </c>
      <c r="D43" s="20" t="s">
        <v>322</v>
      </c>
      <c r="E43" s="29" t="s">
        <v>404</v>
      </c>
      <c r="F43" s="20" t="s">
        <v>324</v>
      </c>
      <c r="G43" s="29" t="s">
        <v>405</v>
      </c>
      <c r="H43" s="20" t="s">
        <v>362</v>
      </c>
      <c r="I43" s="20" t="s">
        <v>327</v>
      </c>
      <c r="J43" s="29" t="s">
        <v>406</v>
      </c>
    </row>
    <row r="44" ht="18.75" customHeight="1" spans="1:10">
      <c r="A44" s="205" t="s">
        <v>290</v>
      </c>
      <c r="B44" s="20" t="s">
        <v>400</v>
      </c>
      <c r="C44" s="20" t="s">
        <v>321</v>
      </c>
      <c r="D44" s="20" t="s">
        <v>329</v>
      </c>
      <c r="E44" s="29" t="s">
        <v>407</v>
      </c>
      <c r="F44" s="20" t="s">
        <v>324</v>
      </c>
      <c r="G44" s="29" t="s">
        <v>347</v>
      </c>
      <c r="H44" s="20" t="s">
        <v>348</v>
      </c>
      <c r="I44" s="20" t="s">
        <v>327</v>
      </c>
      <c r="J44" s="29" t="s">
        <v>408</v>
      </c>
    </row>
    <row r="45" ht="18.75" customHeight="1" spans="1:10">
      <c r="A45" s="205" t="s">
        <v>290</v>
      </c>
      <c r="B45" s="20" t="s">
        <v>400</v>
      </c>
      <c r="C45" s="20" t="s">
        <v>321</v>
      </c>
      <c r="D45" s="20" t="s">
        <v>329</v>
      </c>
      <c r="E45" s="29" t="s">
        <v>409</v>
      </c>
      <c r="F45" s="20" t="s">
        <v>324</v>
      </c>
      <c r="G45" s="29" t="s">
        <v>347</v>
      </c>
      <c r="H45" s="20" t="s">
        <v>348</v>
      </c>
      <c r="I45" s="20" t="s">
        <v>327</v>
      </c>
      <c r="J45" s="29" t="s">
        <v>410</v>
      </c>
    </row>
    <row r="46" ht="18.75" customHeight="1" spans="1:10">
      <c r="A46" s="205" t="s">
        <v>290</v>
      </c>
      <c r="B46" s="20" t="s">
        <v>400</v>
      </c>
      <c r="C46" s="20" t="s">
        <v>321</v>
      </c>
      <c r="D46" s="20" t="s">
        <v>334</v>
      </c>
      <c r="E46" s="29" t="s">
        <v>411</v>
      </c>
      <c r="F46" s="20" t="s">
        <v>381</v>
      </c>
      <c r="G46" s="29" t="s">
        <v>347</v>
      </c>
      <c r="H46" s="20" t="s">
        <v>412</v>
      </c>
      <c r="I46" s="20" t="s">
        <v>327</v>
      </c>
      <c r="J46" s="29" t="s">
        <v>413</v>
      </c>
    </row>
    <row r="47" ht="18.75" customHeight="1" spans="1:10">
      <c r="A47" s="205" t="s">
        <v>290</v>
      </c>
      <c r="B47" s="20" t="s">
        <v>400</v>
      </c>
      <c r="C47" s="20" t="s">
        <v>340</v>
      </c>
      <c r="D47" s="20" t="s">
        <v>360</v>
      </c>
      <c r="E47" s="29" t="s">
        <v>414</v>
      </c>
      <c r="F47" s="20" t="s">
        <v>324</v>
      </c>
      <c r="G47" s="29" t="s">
        <v>368</v>
      </c>
      <c r="H47" s="20" t="s">
        <v>348</v>
      </c>
      <c r="I47" s="20" t="s">
        <v>327</v>
      </c>
      <c r="J47" s="29" t="s">
        <v>415</v>
      </c>
    </row>
    <row r="48" ht="18.75" customHeight="1" spans="1:10">
      <c r="A48" s="205" t="s">
        <v>290</v>
      </c>
      <c r="B48" s="20" t="s">
        <v>400</v>
      </c>
      <c r="C48" s="20" t="s">
        <v>344</v>
      </c>
      <c r="D48" s="20" t="s">
        <v>345</v>
      </c>
      <c r="E48" s="29" t="s">
        <v>416</v>
      </c>
      <c r="F48" s="20" t="s">
        <v>324</v>
      </c>
      <c r="G48" s="29" t="s">
        <v>347</v>
      </c>
      <c r="H48" s="20" t="s">
        <v>348</v>
      </c>
      <c r="I48" s="20" t="s">
        <v>327</v>
      </c>
      <c r="J48" s="29" t="s">
        <v>417</v>
      </c>
    </row>
    <row r="49" ht="18.75" customHeight="1" spans="1:10">
      <c r="A49" s="205" t="s">
        <v>281</v>
      </c>
      <c r="B49" s="20" t="s">
        <v>431</v>
      </c>
      <c r="C49" s="20" t="s">
        <v>321</v>
      </c>
      <c r="D49" s="20" t="s">
        <v>322</v>
      </c>
      <c r="E49" s="29" t="s">
        <v>432</v>
      </c>
      <c r="F49" s="20" t="s">
        <v>324</v>
      </c>
      <c r="G49" s="29" t="s">
        <v>402</v>
      </c>
      <c r="H49" s="20" t="s">
        <v>362</v>
      </c>
      <c r="I49" s="20" t="s">
        <v>327</v>
      </c>
      <c r="J49" s="29" t="s">
        <v>406</v>
      </c>
    </row>
    <row r="50" ht="18.75" customHeight="1" spans="1:10">
      <c r="A50" s="205" t="s">
        <v>281</v>
      </c>
      <c r="B50" s="20" t="s">
        <v>431</v>
      </c>
      <c r="C50" s="20" t="s">
        <v>321</v>
      </c>
      <c r="D50" s="20" t="s">
        <v>322</v>
      </c>
      <c r="E50" s="29" t="s">
        <v>433</v>
      </c>
      <c r="F50" s="20" t="s">
        <v>324</v>
      </c>
      <c r="G50" s="29" t="s">
        <v>402</v>
      </c>
      <c r="H50" s="20" t="s">
        <v>356</v>
      </c>
      <c r="I50" s="20" t="s">
        <v>327</v>
      </c>
      <c r="J50" s="29" t="s">
        <v>434</v>
      </c>
    </row>
    <row r="51" ht="18.75" customHeight="1" spans="1:10">
      <c r="A51" s="205" t="s">
        <v>281</v>
      </c>
      <c r="B51" s="20" t="s">
        <v>431</v>
      </c>
      <c r="C51" s="20" t="s">
        <v>321</v>
      </c>
      <c r="D51" s="20" t="s">
        <v>329</v>
      </c>
      <c r="E51" s="29" t="s">
        <v>407</v>
      </c>
      <c r="F51" s="20" t="s">
        <v>324</v>
      </c>
      <c r="G51" s="29" t="s">
        <v>347</v>
      </c>
      <c r="H51" s="20" t="s">
        <v>348</v>
      </c>
      <c r="I51" s="20" t="s">
        <v>327</v>
      </c>
      <c r="J51" s="29" t="s">
        <v>408</v>
      </c>
    </row>
    <row r="52" ht="18.75" customHeight="1" spans="1:10">
      <c r="A52" s="205" t="s">
        <v>281</v>
      </c>
      <c r="B52" s="20" t="s">
        <v>431</v>
      </c>
      <c r="C52" s="20" t="s">
        <v>321</v>
      </c>
      <c r="D52" s="20" t="s">
        <v>334</v>
      </c>
      <c r="E52" s="29" t="s">
        <v>435</v>
      </c>
      <c r="F52" s="20" t="s">
        <v>324</v>
      </c>
      <c r="G52" s="29" t="s">
        <v>347</v>
      </c>
      <c r="H52" s="20" t="s">
        <v>348</v>
      </c>
      <c r="I52" s="20" t="s">
        <v>327</v>
      </c>
      <c r="J52" s="29" t="s">
        <v>413</v>
      </c>
    </row>
    <row r="53" ht="18.75" customHeight="1" spans="1:10">
      <c r="A53" s="205" t="s">
        <v>281</v>
      </c>
      <c r="B53" s="20" t="s">
        <v>431</v>
      </c>
      <c r="C53" s="20" t="s">
        <v>340</v>
      </c>
      <c r="D53" s="20" t="s">
        <v>341</v>
      </c>
      <c r="E53" s="29" t="s">
        <v>436</v>
      </c>
      <c r="F53" s="20" t="s">
        <v>324</v>
      </c>
      <c r="G53" s="29" t="s">
        <v>347</v>
      </c>
      <c r="H53" s="20" t="s">
        <v>348</v>
      </c>
      <c r="I53" s="20" t="s">
        <v>327</v>
      </c>
      <c r="J53" s="29" t="s">
        <v>437</v>
      </c>
    </row>
    <row r="54" ht="18.75" customHeight="1" spans="1:10">
      <c r="A54" s="205" t="s">
        <v>281</v>
      </c>
      <c r="B54" s="20" t="s">
        <v>431</v>
      </c>
      <c r="C54" s="20" t="s">
        <v>344</v>
      </c>
      <c r="D54" s="20" t="s">
        <v>345</v>
      </c>
      <c r="E54" s="29" t="s">
        <v>438</v>
      </c>
      <c r="F54" s="20" t="s">
        <v>324</v>
      </c>
      <c r="G54" s="29" t="s">
        <v>347</v>
      </c>
      <c r="H54" s="20" t="s">
        <v>348</v>
      </c>
      <c r="I54" s="20" t="s">
        <v>327</v>
      </c>
      <c r="J54" s="29" t="s">
        <v>417</v>
      </c>
    </row>
    <row r="55" ht="18.75" customHeight="1" spans="1:10">
      <c r="A55" s="205" t="s">
        <v>300</v>
      </c>
      <c r="B55" s="20" t="s">
        <v>439</v>
      </c>
      <c r="C55" s="20" t="s">
        <v>321</v>
      </c>
      <c r="D55" s="20" t="s">
        <v>322</v>
      </c>
      <c r="E55" s="29" t="s">
        <v>440</v>
      </c>
      <c r="F55" s="20" t="s">
        <v>324</v>
      </c>
      <c r="G55" s="29" t="s">
        <v>168</v>
      </c>
      <c r="H55" s="20" t="s">
        <v>356</v>
      </c>
      <c r="I55" s="20" t="s">
        <v>327</v>
      </c>
      <c r="J55" s="29" t="s">
        <v>441</v>
      </c>
    </row>
    <row r="56" ht="18.75" customHeight="1" spans="1:10">
      <c r="A56" s="205" t="s">
        <v>300</v>
      </c>
      <c r="B56" s="20" t="s">
        <v>439</v>
      </c>
      <c r="C56" s="20" t="s">
        <v>321</v>
      </c>
      <c r="D56" s="20" t="s">
        <v>329</v>
      </c>
      <c r="E56" s="29" t="s">
        <v>442</v>
      </c>
      <c r="F56" s="20" t="s">
        <v>324</v>
      </c>
      <c r="G56" s="29" t="s">
        <v>347</v>
      </c>
      <c r="H56" s="20" t="s">
        <v>348</v>
      </c>
      <c r="I56" s="20" t="s">
        <v>327</v>
      </c>
      <c r="J56" s="29" t="s">
        <v>443</v>
      </c>
    </row>
    <row r="57" ht="18.75" customHeight="1" spans="1:10">
      <c r="A57" s="205" t="s">
        <v>300</v>
      </c>
      <c r="B57" s="20" t="s">
        <v>439</v>
      </c>
      <c r="C57" s="20" t="s">
        <v>321</v>
      </c>
      <c r="D57" s="20" t="s">
        <v>334</v>
      </c>
      <c r="E57" s="29" t="s">
        <v>444</v>
      </c>
      <c r="F57" s="20" t="s">
        <v>336</v>
      </c>
      <c r="G57" s="29" t="s">
        <v>337</v>
      </c>
      <c r="H57" s="20"/>
      <c r="I57" s="20" t="s">
        <v>332</v>
      </c>
      <c r="J57" s="29" t="s">
        <v>445</v>
      </c>
    </row>
    <row r="58" ht="18.75" customHeight="1" spans="1:10">
      <c r="A58" s="205" t="s">
        <v>300</v>
      </c>
      <c r="B58" s="20" t="s">
        <v>439</v>
      </c>
      <c r="C58" s="20" t="s">
        <v>340</v>
      </c>
      <c r="D58" s="20" t="s">
        <v>341</v>
      </c>
      <c r="E58" s="29" t="s">
        <v>446</v>
      </c>
      <c r="F58" s="20" t="s">
        <v>324</v>
      </c>
      <c r="G58" s="29" t="s">
        <v>347</v>
      </c>
      <c r="H58" s="20" t="s">
        <v>348</v>
      </c>
      <c r="I58" s="20" t="s">
        <v>327</v>
      </c>
      <c r="J58" s="29" t="s">
        <v>447</v>
      </c>
    </row>
    <row r="59" ht="18.75" customHeight="1" spans="1:10">
      <c r="A59" s="205" t="s">
        <v>300</v>
      </c>
      <c r="B59" s="20" t="s">
        <v>439</v>
      </c>
      <c r="C59" s="20" t="s">
        <v>344</v>
      </c>
      <c r="D59" s="20" t="s">
        <v>345</v>
      </c>
      <c r="E59" s="29" t="s">
        <v>346</v>
      </c>
      <c r="F59" s="20" t="s">
        <v>324</v>
      </c>
      <c r="G59" s="29" t="s">
        <v>347</v>
      </c>
      <c r="H59" s="20" t="s">
        <v>348</v>
      </c>
      <c r="I59" s="20" t="s">
        <v>327</v>
      </c>
      <c r="J59" s="29" t="s">
        <v>448</v>
      </c>
    </row>
    <row r="60" ht="18.75" customHeight="1" spans="1:10">
      <c r="A60" s="205" t="s">
        <v>296</v>
      </c>
      <c r="B60" s="20" t="s">
        <v>449</v>
      </c>
      <c r="C60" s="20" t="s">
        <v>321</v>
      </c>
      <c r="D60" s="20" t="s">
        <v>322</v>
      </c>
      <c r="E60" s="29" t="s">
        <v>450</v>
      </c>
      <c r="F60" s="20" t="s">
        <v>324</v>
      </c>
      <c r="G60" s="29" t="s">
        <v>451</v>
      </c>
      <c r="H60" s="20" t="s">
        <v>452</v>
      </c>
      <c r="I60" s="20" t="s">
        <v>327</v>
      </c>
      <c r="J60" s="29" t="s">
        <v>453</v>
      </c>
    </row>
    <row r="61" ht="18.75" customHeight="1" spans="1:10">
      <c r="A61" s="205" t="s">
        <v>296</v>
      </c>
      <c r="B61" s="20"/>
      <c r="C61" s="20" t="s">
        <v>321</v>
      </c>
      <c r="D61" s="20" t="s">
        <v>322</v>
      </c>
      <c r="E61" s="29" t="s">
        <v>454</v>
      </c>
      <c r="F61" s="20" t="s">
        <v>324</v>
      </c>
      <c r="G61" s="29" t="s">
        <v>347</v>
      </c>
      <c r="H61" s="20" t="s">
        <v>348</v>
      </c>
      <c r="I61" s="20" t="s">
        <v>327</v>
      </c>
      <c r="J61" s="29" t="s">
        <v>455</v>
      </c>
    </row>
    <row r="62" ht="18.75" customHeight="1" spans="1:10">
      <c r="A62" s="205" t="s">
        <v>296</v>
      </c>
      <c r="B62" s="20"/>
      <c r="C62" s="20" t="s">
        <v>321</v>
      </c>
      <c r="D62" s="20" t="s">
        <v>322</v>
      </c>
      <c r="E62" s="29" t="s">
        <v>456</v>
      </c>
      <c r="F62" s="20" t="s">
        <v>324</v>
      </c>
      <c r="G62" s="29" t="s">
        <v>457</v>
      </c>
      <c r="H62" s="20" t="s">
        <v>458</v>
      </c>
      <c r="I62" s="20" t="s">
        <v>327</v>
      </c>
      <c r="J62" s="29" t="s">
        <v>459</v>
      </c>
    </row>
    <row r="63" ht="18.75" customHeight="1" spans="1:10">
      <c r="A63" s="205" t="s">
        <v>296</v>
      </c>
      <c r="B63" s="20" t="s">
        <v>460</v>
      </c>
      <c r="C63" s="20" t="s">
        <v>321</v>
      </c>
      <c r="D63" s="20" t="s">
        <v>329</v>
      </c>
      <c r="E63" s="29" t="s">
        <v>461</v>
      </c>
      <c r="F63" s="20" t="s">
        <v>381</v>
      </c>
      <c r="G63" s="29" t="s">
        <v>167</v>
      </c>
      <c r="H63" s="20" t="s">
        <v>348</v>
      </c>
      <c r="I63" s="20" t="s">
        <v>327</v>
      </c>
      <c r="J63" s="29" t="s">
        <v>462</v>
      </c>
    </row>
    <row r="64" ht="18.75" customHeight="1" spans="1:10">
      <c r="A64" s="205" t="s">
        <v>296</v>
      </c>
      <c r="B64" s="20" t="s">
        <v>460</v>
      </c>
      <c r="C64" s="20" t="s">
        <v>321</v>
      </c>
      <c r="D64" s="20" t="s">
        <v>329</v>
      </c>
      <c r="E64" s="29" t="s">
        <v>463</v>
      </c>
      <c r="F64" s="20" t="s">
        <v>324</v>
      </c>
      <c r="G64" s="29" t="s">
        <v>347</v>
      </c>
      <c r="H64" s="20" t="s">
        <v>348</v>
      </c>
      <c r="I64" s="20" t="s">
        <v>327</v>
      </c>
      <c r="J64" s="29" t="s">
        <v>464</v>
      </c>
    </row>
    <row r="65" ht="18.75" customHeight="1" spans="1:10">
      <c r="A65" s="205" t="s">
        <v>296</v>
      </c>
      <c r="B65" s="20" t="s">
        <v>460</v>
      </c>
      <c r="C65" s="20" t="s">
        <v>321</v>
      </c>
      <c r="D65" s="20" t="s">
        <v>334</v>
      </c>
      <c r="E65" s="29" t="s">
        <v>465</v>
      </c>
      <c r="F65" s="20" t="s">
        <v>324</v>
      </c>
      <c r="G65" s="29" t="s">
        <v>347</v>
      </c>
      <c r="H65" s="20" t="s">
        <v>348</v>
      </c>
      <c r="I65" s="20" t="s">
        <v>327</v>
      </c>
      <c r="J65" s="29" t="s">
        <v>466</v>
      </c>
    </row>
    <row r="66" ht="18.75" customHeight="1" spans="1:10">
      <c r="A66" s="205" t="s">
        <v>296</v>
      </c>
      <c r="B66" s="20" t="s">
        <v>460</v>
      </c>
      <c r="C66" s="20" t="s">
        <v>321</v>
      </c>
      <c r="D66" s="20" t="s">
        <v>334</v>
      </c>
      <c r="E66" s="29" t="s">
        <v>467</v>
      </c>
      <c r="F66" s="20" t="s">
        <v>381</v>
      </c>
      <c r="G66" s="29" t="s">
        <v>368</v>
      </c>
      <c r="H66" s="20" t="s">
        <v>348</v>
      </c>
      <c r="I66" s="20" t="s">
        <v>327</v>
      </c>
      <c r="J66" s="29" t="s">
        <v>468</v>
      </c>
    </row>
    <row r="67" ht="18.75" customHeight="1" spans="1:10">
      <c r="A67" s="205" t="s">
        <v>296</v>
      </c>
      <c r="B67" s="20" t="s">
        <v>460</v>
      </c>
      <c r="C67" s="20" t="s">
        <v>340</v>
      </c>
      <c r="D67" s="20" t="s">
        <v>360</v>
      </c>
      <c r="E67" s="29" t="s">
        <v>469</v>
      </c>
      <c r="F67" s="20" t="s">
        <v>324</v>
      </c>
      <c r="G67" s="29" t="s">
        <v>347</v>
      </c>
      <c r="H67" s="20" t="s">
        <v>348</v>
      </c>
      <c r="I67" s="20" t="s">
        <v>327</v>
      </c>
      <c r="J67" s="29" t="s">
        <v>470</v>
      </c>
    </row>
    <row r="68" ht="18.75" customHeight="1" spans="1:10">
      <c r="A68" s="205" t="s">
        <v>296</v>
      </c>
      <c r="B68" s="20" t="s">
        <v>460</v>
      </c>
      <c r="C68" s="20" t="s">
        <v>340</v>
      </c>
      <c r="D68" s="20" t="s">
        <v>341</v>
      </c>
      <c r="E68" s="29" t="s">
        <v>471</v>
      </c>
      <c r="F68" s="20" t="s">
        <v>324</v>
      </c>
      <c r="G68" s="29" t="s">
        <v>382</v>
      </c>
      <c r="H68" s="20" t="s">
        <v>386</v>
      </c>
      <c r="I68" s="20" t="s">
        <v>327</v>
      </c>
      <c r="J68" s="29" t="s">
        <v>472</v>
      </c>
    </row>
    <row r="69" ht="18.75" customHeight="1" spans="1:10">
      <c r="A69" s="205" t="s">
        <v>296</v>
      </c>
      <c r="B69" s="20" t="s">
        <v>460</v>
      </c>
      <c r="C69" s="20" t="s">
        <v>344</v>
      </c>
      <c r="D69" s="20" t="s">
        <v>345</v>
      </c>
      <c r="E69" s="29" t="s">
        <v>473</v>
      </c>
      <c r="F69" s="20" t="s">
        <v>324</v>
      </c>
      <c r="G69" s="29" t="s">
        <v>347</v>
      </c>
      <c r="H69" s="20" t="s">
        <v>348</v>
      </c>
      <c r="I69" s="20" t="s">
        <v>327</v>
      </c>
      <c r="J69" s="29" t="s">
        <v>474</v>
      </c>
    </row>
  </sheetData>
  <mergeCells count="22">
    <mergeCell ref="A2:J2"/>
    <mergeCell ref="A3:H3"/>
    <mergeCell ref="A7:A11"/>
    <mergeCell ref="A12:A16"/>
    <mergeCell ref="A17:A23"/>
    <mergeCell ref="A24:A28"/>
    <mergeCell ref="A29:A35"/>
    <mergeCell ref="A36:A41"/>
    <mergeCell ref="A42:A48"/>
    <mergeCell ref="A49:A54"/>
    <mergeCell ref="A55:A59"/>
    <mergeCell ref="A60:A69"/>
    <mergeCell ref="B7:B11"/>
    <mergeCell ref="B12:B16"/>
    <mergeCell ref="B17:B23"/>
    <mergeCell ref="B24:B28"/>
    <mergeCell ref="B29:B35"/>
    <mergeCell ref="B36:B41"/>
    <mergeCell ref="B42:B48"/>
    <mergeCell ref="B49:B54"/>
    <mergeCell ref="B55:B59"/>
    <mergeCell ref="B60:B69"/>
  </mergeCells>
  <printOptions horizontalCentered="1"/>
  <pageMargins left="1" right="1" top="0.75" bottom="0.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草蓝的海</cp:lastModifiedBy>
  <dcterms:created xsi:type="dcterms:W3CDTF">2026-03-17T01:02:00Z</dcterms:created>
  <dcterms:modified xsi:type="dcterms:W3CDTF">2026-03-20T07:09:09Z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5621B94D82D548B682CFC2C19DEBBF21_12</vt:lpwstr>
  </property>
  <property fmtid="{D5CDD505-2E9C-101B-9397-08002B2CF9AE}" pid="3" name="KSOProductBuildVer">
    <vt:lpwstr>2052-12.1.0.22529</vt:lpwstr>
  </property>
  <property fmtid="{D5CDD505-2E9C-101B-9397-08002B2CF9AE}" pid="4" name="CalculationRule">
    <vt:i4>0</vt:i4>
  </property>
</Properties>
</file>